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JCope\AppData\Local\Microsoft\Windows\INetCache\Content.Outlook\BISCAC4Z\"/>
    </mc:Choice>
  </mc:AlternateContent>
  <xr:revisionPtr revIDLastSave="0" documentId="13_ncr:1_{3DF3EA96-FDE8-412B-A347-279D46275072}" xr6:coauthVersionLast="47" xr6:coauthVersionMax="47" xr10:uidLastSave="{00000000-0000-0000-0000-000000000000}"/>
  <bookViews>
    <workbookView xWindow="28680" yWindow="-240" windowWidth="29040" windowHeight="17520" firstSheet="1" activeTab="3" xr2:uid="{00000000-000D-0000-FFFF-FFFF00000000}"/>
  </bookViews>
  <sheets>
    <sheet name="Notes" sheetId="28" state="hidden" r:id="rId1"/>
    <sheet name="Instructions" sheetId="18" r:id="rId2"/>
    <sheet name="Recon" sheetId="1" r:id="rId3"/>
    <sheet name="Recon (MARION ONLY)" sheetId="27" r:id="rId4"/>
    <sheet name="Data" sheetId="24" state="hidden" r:id="rId5"/>
  </sheets>
  <definedNames>
    <definedName name="_xlnm._FilterDatabase" localSheetId="4" hidden="1">Data!$A$1:$Y$1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4" i="1" l="1"/>
  <c r="G16" i="1"/>
  <c r="I12" i="1"/>
  <c r="J28" i="1"/>
  <c r="K28" i="1"/>
  <c r="L28" i="1"/>
  <c r="M28" i="1"/>
  <c r="N28" i="1"/>
  <c r="O28" i="1"/>
  <c r="P28" i="1"/>
  <c r="Q28" i="1"/>
  <c r="R28" i="1"/>
  <c r="S28" i="1"/>
  <c r="T28" i="1"/>
  <c r="U28" i="1"/>
  <c r="V28" i="1"/>
  <c r="W28" i="1"/>
  <c r="X28" i="1"/>
  <c r="Y28" i="1"/>
  <c r="Z28" i="1"/>
  <c r="AA28" i="1"/>
  <c r="AB28" i="1"/>
  <c r="AC28" i="1"/>
  <c r="AD28" i="1"/>
  <c r="AE28" i="1"/>
  <c r="AF28" i="1"/>
  <c r="AG28" i="1"/>
  <c r="AH28" i="1"/>
  <c r="AI28" i="1"/>
  <c r="AJ28" i="1"/>
  <c r="AK28" i="1"/>
  <c r="AL28" i="1"/>
  <c r="AM28" i="1"/>
  <c r="AN28" i="1"/>
  <c r="AO28" i="1"/>
  <c r="AP28" i="1"/>
  <c r="AQ28" i="1"/>
  <c r="AR28" i="1"/>
  <c r="AS28" i="1"/>
  <c r="AT28" i="1"/>
  <c r="AU28" i="1"/>
  <c r="AV28" i="1"/>
  <c r="AW28" i="1"/>
  <c r="AX28" i="1"/>
  <c r="AY28" i="1"/>
  <c r="AZ28" i="1"/>
  <c r="BA28" i="1"/>
  <c r="BB28" i="1"/>
  <c r="BC28" i="1"/>
  <c r="BD28" i="1"/>
  <c r="BE28" i="1"/>
  <c r="BF28" i="1"/>
  <c r="BG28" i="1"/>
  <c r="BH28" i="1"/>
  <c r="BI28" i="1"/>
  <c r="BJ28" i="1"/>
  <c r="BK28" i="1"/>
  <c r="BL28" i="1"/>
  <c r="BM28" i="1"/>
  <c r="BN28" i="1"/>
  <c r="BO28" i="1"/>
  <c r="BP28" i="1"/>
  <c r="BQ28" i="1"/>
  <c r="BR28" i="1"/>
  <c r="BS28" i="1"/>
  <c r="BT28" i="1"/>
  <c r="BU28" i="1"/>
  <c r="BV28" i="1"/>
  <c r="BW28" i="1"/>
  <c r="BX28" i="1"/>
  <c r="BY28" i="1"/>
  <c r="BZ28" i="1"/>
  <c r="CA28" i="1"/>
  <c r="CB28" i="1"/>
  <c r="CC28" i="1"/>
  <c r="CD28" i="1"/>
  <c r="CE28" i="1"/>
  <c r="CF28" i="1"/>
  <c r="CG28" i="1"/>
  <c r="CH28" i="1"/>
  <c r="CI28" i="1"/>
  <c r="CJ28" i="1"/>
  <c r="CK28" i="1"/>
  <c r="CL28" i="1"/>
  <c r="CM28" i="1"/>
  <c r="CN28" i="1"/>
  <c r="CO28" i="1"/>
  <c r="CP28" i="1"/>
  <c r="CQ28" i="1"/>
  <c r="CR28" i="1"/>
  <c r="CS28" i="1"/>
  <c r="CT28" i="1"/>
  <c r="CU28" i="1"/>
  <c r="CV28" i="1"/>
  <c r="CW28" i="1"/>
  <c r="CX28" i="1"/>
  <c r="CY28" i="1"/>
  <c r="CZ28" i="1"/>
  <c r="DA28" i="1"/>
  <c r="DB28" i="1"/>
  <c r="DC28" i="1"/>
  <c r="DD28" i="1"/>
  <c r="DE28" i="1"/>
  <c r="DF28" i="1"/>
  <c r="J29" i="1"/>
  <c r="K29" i="1"/>
  <c r="L29" i="1"/>
  <c r="M29" i="1"/>
  <c r="N29" i="1"/>
  <c r="O29" i="1"/>
  <c r="P29" i="1"/>
  <c r="Q29" i="1"/>
  <c r="R29" i="1"/>
  <c r="S29" i="1"/>
  <c r="T29" i="1"/>
  <c r="U29" i="1"/>
  <c r="V29" i="1"/>
  <c r="W29" i="1"/>
  <c r="X29" i="1"/>
  <c r="Y29" i="1"/>
  <c r="Z29" i="1"/>
  <c r="AA29" i="1"/>
  <c r="AB29" i="1"/>
  <c r="AC29" i="1"/>
  <c r="AD29" i="1"/>
  <c r="AE29" i="1"/>
  <c r="AF29" i="1"/>
  <c r="AG29" i="1"/>
  <c r="AH29" i="1"/>
  <c r="AI29" i="1"/>
  <c r="AJ29" i="1"/>
  <c r="AK29" i="1"/>
  <c r="AL29" i="1"/>
  <c r="AM29" i="1"/>
  <c r="AN29" i="1"/>
  <c r="AO29" i="1"/>
  <c r="AP29" i="1"/>
  <c r="AQ29" i="1"/>
  <c r="AR29" i="1"/>
  <c r="AS29" i="1"/>
  <c r="AT29" i="1"/>
  <c r="AU29" i="1"/>
  <c r="AV29" i="1"/>
  <c r="AW29" i="1"/>
  <c r="AX29" i="1"/>
  <c r="AY29" i="1"/>
  <c r="AZ29" i="1"/>
  <c r="BA29" i="1"/>
  <c r="BB29" i="1"/>
  <c r="BC29" i="1"/>
  <c r="BD29" i="1"/>
  <c r="BE29" i="1"/>
  <c r="BF29" i="1"/>
  <c r="BG29" i="1"/>
  <c r="BH29" i="1"/>
  <c r="BI29" i="1"/>
  <c r="BJ29" i="1"/>
  <c r="BK29" i="1"/>
  <c r="BL29" i="1"/>
  <c r="BM29" i="1"/>
  <c r="BN29" i="1"/>
  <c r="BO29" i="1"/>
  <c r="BP29" i="1"/>
  <c r="BQ29" i="1"/>
  <c r="BR29" i="1"/>
  <c r="BS29" i="1"/>
  <c r="BT29" i="1"/>
  <c r="BU29" i="1"/>
  <c r="BV29" i="1"/>
  <c r="BW29" i="1"/>
  <c r="BX29" i="1"/>
  <c r="BY29" i="1"/>
  <c r="BZ29" i="1"/>
  <c r="CA29" i="1"/>
  <c r="CB29" i="1"/>
  <c r="CC29" i="1"/>
  <c r="CD29" i="1"/>
  <c r="CE29" i="1"/>
  <c r="CF29" i="1"/>
  <c r="CG29" i="1"/>
  <c r="CH29" i="1"/>
  <c r="CI29" i="1"/>
  <c r="CJ29" i="1"/>
  <c r="CK29" i="1"/>
  <c r="CL29" i="1"/>
  <c r="CM29" i="1"/>
  <c r="CN29" i="1"/>
  <c r="CO29" i="1"/>
  <c r="CP29" i="1"/>
  <c r="CQ29" i="1"/>
  <c r="CR29" i="1"/>
  <c r="CS29" i="1"/>
  <c r="CT29" i="1"/>
  <c r="CU29" i="1"/>
  <c r="CV29" i="1"/>
  <c r="CW29" i="1"/>
  <c r="CX29" i="1"/>
  <c r="CY29" i="1"/>
  <c r="CZ29" i="1"/>
  <c r="DA29" i="1"/>
  <c r="DB29" i="1"/>
  <c r="DC29" i="1"/>
  <c r="DD29" i="1"/>
  <c r="DE29" i="1"/>
  <c r="DF29" i="1"/>
  <c r="J30" i="1"/>
  <c r="K30" i="1"/>
  <c r="L30" i="1"/>
  <c r="M30" i="1"/>
  <c r="N30" i="1"/>
  <c r="O30" i="1"/>
  <c r="P30" i="1"/>
  <c r="Q30" i="1"/>
  <c r="R30" i="1"/>
  <c r="S30" i="1"/>
  <c r="T30" i="1"/>
  <c r="U30" i="1"/>
  <c r="V30" i="1"/>
  <c r="W30" i="1"/>
  <c r="X30" i="1"/>
  <c r="Y30" i="1"/>
  <c r="Z30" i="1"/>
  <c r="AA30" i="1"/>
  <c r="AB30" i="1"/>
  <c r="AC30" i="1"/>
  <c r="AD30" i="1"/>
  <c r="AE30" i="1"/>
  <c r="AF30" i="1"/>
  <c r="AG30" i="1"/>
  <c r="AH30" i="1"/>
  <c r="AI30" i="1"/>
  <c r="AJ30" i="1"/>
  <c r="AK30" i="1"/>
  <c r="AL30" i="1"/>
  <c r="AM30" i="1"/>
  <c r="AN30" i="1"/>
  <c r="AO30" i="1"/>
  <c r="AP30" i="1"/>
  <c r="AQ30" i="1"/>
  <c r="AR30" i="1"/>
  <c r="AS30" i="1"/>
  <c r="AT30" i="1"/>
  <c r="AU30" i="1"/>
  <c r="AV30" i="1"/>
  <c r="AW30" i="1"/>
  <c r="AX30" i="1"/>
  <c r="AY30" i="1"/>
  <c r="AZ30" i="1"/>
  <c r="BA30" i="1"/>
  <c r="BB30" i="1"/>
  <c r="BC30" i="1"/>
  <c r="BD30" i="1"/>
  <c r="BE30" i="1"/>
  <c r="BF30" i="1"/>
  <c r="BG30" i="1"/>
  <c r="BH30" i="1"/>
  <c r="BI30" i="1"/>
  <c r="BJ30" i="1"/>
  <c r="BK30" i="1"/>
  <c r="BL30" i="1"/>
  <c r="BM30" i="1"/>
  <c r="BN30" i="1"/>
  <c r="BO30" i="1"/>
  <c r="BP30" i="1"/>
  <c r="BQ30" i="1"/>
  <c r="BR30" i="1"/>
  <c r="BS30" i="1"/>
  <c r="BT30" i="1"/>
  <c r="BU30" i="1"/>
  <c r="BV30" i="1"/>
  <c r="BW30" i="1"/>
  <c r="BX30" i="1"/>
  <c r="BY30" i="1"/>
  <c r="BZ30" i="1"/>
  <c r="CA30" i="1"/>
  <c r="CB30" i="1"/>
  <c r="CC30" i="1"/>
  <c r="CD30" i="1"/>
  <c r="CE30" i="1"/>
  <c r="CF30" i="1"/>
  <c r="CG30" i="1"/>
  <c r="CH30" i="1"/>
  <c r="CI30" i="1"/>
  <c r="CJ30" i="1"/>
  <c r="CK30" i="1"/>
  <c r="CL30" i="1"/>
  <c r="CM30" i="1"/>
  <c r="CN30" i="1"/>
  <c r="CO30" i="1"/>
  <c r="CP30" i="1"/>
  <c r="CQ30" i="1"/>
  <c r="CR30" i="1"/>
  <c r="CS30" i="1"/>
  <c r="CT30" i="1"/>
  <c r="CU30" i="1"/>
  <c r="CV30" i="1"/>
  <c r="CW30" i="1"/>
  <c r="CX30" i="1"/>
  <c r="CY30" i="1"/>
  <c r="CZ30" i="1"/>
  <c r="DA30" i="1"/>
  <c r="DB30" i="1"/>
  <c r="DC30" i="1"/>
  <c r="DD30" i="1"/>
  <c r="DE30" i="1"/>
  <c r="DF30" i="1"/>
  <c r="J31" i="1"/>
  <c r="K31" i="1"/>
  <c r="L31" i="1"/>
  <c r="M31" i="1"/>
  <c r="N31" i="1"/>
  <c r="O31" i="1"/>
  <c r="P31" i="1"/>
  <c r="Q31" i="1"/>
  <c r="R31" i="1"/>
  <c r="S31" i="1"/>
  <c r="T31" i="1"/>
  <c r="U31" i="1"/>
  <c r="V31" i="1"/>
  <c r="W31" i="1"/>
  <c r="X31" i="1"/>
  <c r="Y31" i="1"/>
  <c r="Z31" i="1"/>
  <c r="AA31" i="1"/>
  <c r="AB31" i="1"/>
  <c r="AC31" i="1"/>
  <c r="AD31" i="1"/>
  <c r="AE31" i="1"/>
  <c r="AF31" i="1"/>
  <c r="AG31" i="1"/>
  <c r="AH31" i="1"/>
  <c r="AI31" i="1"/>
  <c r="AJ31" i="1"/>
  <c r="AK31" i="1"/>
  <c r="AL31" i="1"/>
  <c r="AM31" i="1"/>
  <c r="AN31" i="1"/>
  <c r="AO31" i="1"/>
  <c r="AP31" i="1"/>
  <c r="AQ31" i="1"/>
  <c r="AR31" i="1"/>
  <c r="AS31" i="1"/>
  <c r="AT31" i="1"/>
  <c r="AU31" i="1"/>
  <c r="AV31" i="1"/>
  <c r="AW31" i="1"/>
  <c r="AX31" i="1"/>
  <c r="AY31" i="1"/>
  <c r="AZ31" i="1"/>
  <c r="BA31" i="1"/>
  <c r="BB31" i="1"/>
  <c r="BC31" i="1"/>
  <c r="BD31" i="1"/>
  <c r="BE31" i="1"/>
  <c r="BF31" i="1"/>
  <c r="BG31" i="1"/>
  <c r="BH31" i="1"/>
  <c r="BI31" i="1"/>
  <c r="BJ31" i="1"/>
  <c r="BK31" i="1"/>
  <c r="BL31" i="1"/>
  <c r="BM31" i="1"/>
  <c r="BN31" i="1"/>
  <c r="BO31" i="1"/>
  <c r="BP31" i="1"/>
  <c r="BQ31" i="1"/>
  <c r="BR31" i="1"/>
  <c r="BS31" i="1"/>
  <c r="BT31" i="1"/>
  <c r="BU31" i="1"/>
  <c r="BV31" i="1"/>
  <c r="BW31" i="1"/>
  <c r="BX31" i="1"/>
  <c r="BY31" i="1"/>
  <c r="BZ31" i="1"/>
  <c r="CA31" i="1"/>
  <c r="CB31" i="1"/>
  <c r="CC31" i="1"/>
  <c r="CD31" i="1"/>
  <c r="CE31" i="1"/>
  <c r="CF31" i="1"/>
  <c r="CG31" i="1"/>
  <c r="CH31" i="1"/>
  <c r="CI31" i="1"/>
  <c r="CJ31" i="1"/>
  <c r="CK31" i="1"/>
  <c r="CL31" i="1"/>
  <c r="CM31" i="1"/>
  <c r="CN31" i="1"/>
  <c r="CO31" i="1"/>
  <c r="CP31" i="1"/>
  <c r="CQ31" i="1"/>
  <c r="CR31" i="1"/>
  <c r="CS31" i="1"/>
  <c r="CT31" i="1"/>
  <c r="CU31" i="1"/>
  <c r="CV31" i="1"/>
  <c r="CW31" i="1"/>
  <c r="CX31" i="1"/>
  <c r="CY31" i="1"/>
  <c r="CZ31" i="1"/>
  <c r="DA31" i="1"/>
  <c r="DB31" i="1"/>
  <c r="DC31" i="1"/>
  <c r="DD31" i="1"/>
  <c r="DE31" i="1"/>
  <c r="DF31" i="1"/>
  <c r="J32" i="1"/>
  <c r="K32" i="1"/>
  <c r="L32" i="1"/>
  <c r="M32" i="1"/>
  <c r="N32" i="1"/>
  <c r="O32" i="1"/>
  <c r="P32" i="1"/>
  <c r="Q32" i="1"/>
  <c r="R32" i="1"/>
  <c r="S32" i="1"/>
  <c r="T32" i="1"/>
  <c r="U32" i="1"/>
  <c r="V32" i="1"/>
  <c r="W32" i="1"/>
  <c r="X32" i="1"/>
  <c r="Y32" i="1"/>
  <c r="Z32" i="1"/>
  <c r="AA32" i="1"/>
  <c r="AB32" i="1"/>
  <c r="AC32" i="1"/>
  <c r="AD32" i="1"/>
  <c r="AE32" i="1"/>
  <c r="AF32" i="1"/>
  <c r="AG32" i="1"/>
  <c r="AH32" i="1"/>
  <c r="AI32" i="1"/>
  <c r="AJ32" i="1"/>
  <c r="AK32" i="1"/>
  <c r="AL32" i="1"/>
  <c r="AM32" i="1"/>
  <c r="AN32" i="1"/>
  <c r="AO32" i="1"/>
  <c r="AP32" i="1"/>
  <c r="AQ32" i="1"/>
  <c r="AR32" i="1"/>
  <c r="AS32" i="1"/>
  <c r="AT32" i="1"/>
  <c r="AU32" i="1"/>
  <c r="AV32" i="1"/>
  <c r="AW32" i="1"/>
  <c r="AX32" i="1"/>
  <c r="AY32" i="1"/>
  <c r="AZ32" i="1"/>
  <c r="BA32" i="1"/>
  <c r="BB32" i="1"/>
  <c r="BC32" i="1"/>
  <c r="BD32" i="1"/>
  <c r="BE32" i="1"/>
  <c r="BF32" i="1"/>
  <c r="BG32" i="1"/>
  <c r="BH32" i="1"/>
  <c r="BI32" i="1"/>
  <c r="BJ32" i="1"/>
  <c r="BK32" i="1"/>
  <c r="BL32" i="1"/>
  <c r="BM32" i="1"/>
  <c r="BN32" i="1"/>
  <c r="BO32" i="1"/>
  <c r="BP32" i="1"/>
  <c r="BQ32" i="1"/>
  <c r="BR32" i="1"/>
  <c r="BS32" i="1"/>
  <c r="BT32" i="1"/>
  <c r="BU32" i="1"/>
  <c r="BV32" i="1"/>
  <c r="BW32" i="1"/>
  <c r="BX32" i="1"/>
  <c r="BY32" i="1"/>
  <c r="BZ32" i="1"/>
  <c r="CA32" i="1"/>
  <c r="CB32" i="1"/>
  <c r="CC32" i="1"/>
  <c r="CD32" i="1"/>
  <c r="CE32" i="1"/>
  <c r="CF32" i="1"/>
  <c r="CG32" i="1"/>
  <c r="CH32" i="1"/>
  <c r="CI32" i="1"/>
  <c r="CJ32" i="1"/>
  <c r="CK32" i="1"/>
  <c r="CL32" i="1"/>
  <c r="CM32" i="1"/>
  <c r="CN32" i="1"/>
  <c r="CO32" i="1"/>
  <c r="CP32" i="1"/>
  <c r="CQ32" i="1"/>
  <c r="CR32" i="1"/>
  <c r="CS32" i="1"/>
  <c r="CT32" i="1"/>
  <c r="CU32" i="1"/>
  <c r="CV32" i="1"/>
  <c r="CW32" i="1"/>
  <c r="CX32" i="1"/>
  <c r="CY32" i="1"/>
  <c r="CZ32" i="1"/>
  <c r="DA32" i="1"/>
  <c r="DB32" i="1"/>
  <c r="DC32" i="1"/>
  <c r="DD32" i="1"/>
  <c r="DE32" i="1"/>
  <c r="DF32" i="1"/>
  <c r="J33" i="1"/>
  <c r="K33" i="1"/>
  <c r="L33" i="1"/>
  <c r="M33" i="1"/>
  <c r="N33" i="1"/>
  <c r="O33" i="1"/>
  <c r="P33" i="1"/>
  <c r="Q33" i="1"/>
  <c r="R33" i="1"/>
  <c r="S33" i="1"/>
  <c r="T33" i="1"/>
  <c r="U33" i="1"/>
  <c r="V33" i="1"/>
  <c r="W33" i="1"/>
  <c r="X33" i="1"/>
  <c r="Y33" i="1"/>
  <c r="Z33" i="1"/>
  <c r="AA33" i="1"/>
  <c r="AB33" i="1"/>
  <c r="AC33" i="1"/>
  <c r="AD33" i="1"/>
  <c r="AE33" i="1"/>
  <c r="AF33" i="1"/>
  <c r="AG33" i="1"/>
  <c r="AH33" i="1"/>
  <c r="AI33" i="1"/>
  <c r="AJ33" i="1"/>
  <c r="AK33" i="1"/>
  <c r="AL33" i="1"/>
  <c r="AM33" i="1"/>
  <c r="AN33" i="1"/>
  <c r="AO33" i="1"/>
  <c r="AP33" i="1"/>
  <c r="AQ33" i="1"/>
  <c r="AR33" i="1"/>
  <c r="AS33" i="1"/>
  <c r="AT33" i="1"/>
  <c r="AU33" i="1"/>
  <c r="AV33" i="1"/>
  <c r="AW33" i="1"/>
  <c r="AX33" i="1"/>
  <c r="AY33" i="1"/>
  <c r="AZ33" i="1"/>
  <c r="BA33" i="1"/>
  <c r="BB33" i="1"/>
  <c r="BC33" i="1"/>
  <c r="BD33" i="1"/>
  <c r="BE33" i="1"/>
  <c r="BF33" i="1"/>
  <c r="BG33" i="1"/>
  <c r="BH33" i="1"/>
  <c r="BI33" i="1"/>
  <c r="BJ33" i="1"/>
  <c r="BK33" i="1"/>
  <c r="BL33" i="1"/>
  <c r="BM33" i="1"/>
  <c r="BN33" i="1"/>
  <c r="BO33" i="1"/>
  <c r="BP33" i="1"/>
  <c r="BQ33" i="1"/>
  <c r="BR33" i="1"/>
  <c r="BS33" i="1"/>
  <c r="BT33" i="1"/>
  <c r="BU33" i="1"/>
  <c r="BV33" i="1"/>
  <c r="BW33" i="1"/>
  <c r="BX33" i="1"/>
  <c r="BY33" i="1"/>
  <c r="BZ33" i="1"/>
  <c r="CA33" i="1"/>
  <c r="CB33" i="1"/>
  <c r="CC33" i="1"/>
  <c r="CD33" i="1"/>
  <c r="CE33" i="1"/>
  <c r="CF33" i="1"/>
  <c r="CG33" i="1"/>
  <c r="CH33" i="1"/>
  <c r="CI33" i="1"/>
  <c r="CJ33" i="1"/>
  <c r="CK33" i="1"/>
  <c r="CL33" i="1"/>
  <c r="CM33" i="1"/>
  <c r="CN33" i="1"/>
  <c r="CO33" i="1"/>
  <c r="CP33" i="1"/>
  <c r="CQ33" i="1"/>
  <c r="CR33" i="1"/>
  <c r="CS33" i="1"/>
  <c r="CT33" i="1"/>
  <c r="CU33" i="1"/>
  <c r="CV33" i="1"/>
  <c r="CW33" i="1"/>
  <c r="CX33" i="1"/>
  <c r="CY33" i="1"/>
  <c r="CZ33" i="1"/>
  <c r="DA33" i="1"/>
  <c r="DB33" i="1"/>
  <c r="DC33" i="1"/>
  <c r="DD33" i="1"/>
  <c r="DE33" i="1"/>
  <c r="DF33" i="1"/>
  <c r="I33" i="1"/>
  <c r="I32" i="1"/>
  <c r="I31" i="1"/>
  <c r="I30" i="1"/>
  <c r="I29" i="1"/>
  <c r="J73" i="1"/>
  <c r="K73" i="1"/>
  <c r="L73" i="1"/>
  <c r="M73" i="1"/>
  <c r="N73" i="1"/>
  <c r="O73" i="1"/>
  <c r="P73" i="1"/>
  <c r="Q73" i="1"/>
  <c r="R73" i="1"/>
  <c r="S73" i="1"/>
  <c r="T73" i="1"/>
  <c r="U73" i="1"/>
  <c r="V73" i="1"/>
  <c r="W73" i="1"/>
  <c r="X73" i="1"/>
  <c r="Y73" i="1"/>
  <c r="Z73" i="1"/>
  <c r="AA73" i="1"/>
  <c r="AB73" i="1"/>
  <c r="AC73" i="1"/>
  <c r="AD73" i="1"/>
  <c r="AE73" i="1"/>
  <c r="AF73" i="1"/>
  <c r="AG73" i="1"/>
  <c r="AH73" i="1"/>
  <c r="AI73" i="1"/>
  <c r="AJ73" i="1"/>
  <c r="AK73" i="1"/>
  <c r="AL73" i="1"/>
  <c r="AM73" i="1"/>
  <c r="AN73" i="1"/>
  <c r="AO73" i="1"/>
  <c r="AP73" i="1"/>
  <c r="AQ73" i="1"/>
  <c r="AR73" i="1"/>
  <c r="AS73" i="1"/>
  <c r="AT73" i="1"/>
  <c r="AU73" i="1"/>
  <c r="AV73" i="1"/>
  <c r="AW73" i="1"/>
  <c r="AX73" i="1"/>
  <c r="AY73" i="1"/>
  <c r="AZ73" i="1"/>
  <c r="BA73" i="1"/>
  <c r="BB73" i="1"/>
  <c r="BC73" i="1"/>
  <c r="BD73" i="1"/>
  <c r="BE73" i="1"/>
  <c r="BF73" i="1"/>
  <c r="BG73" i="1"/>
  <c r="BH73" i="1"/>
  <c r="BI73" i="1"/>
  <c r="BJ73" i="1"/>
  <c r="BK73" i="1"/>
  <c r="BL73" i="1"/>
  <c r="BM73" i="1"/>
  <c r="BN73" i="1"/>
  <c r="BO73" i="1"/>
  <c r="BP73" i="1"/>
  <c r="BQ73" i="1"/>
  <c r="BR73" i="1"/>
  <c r="BS73" i="1"/>
  <c r="BT73" i="1"/>
  <c r="BU73" i="1"/>
  <c r="BV73" i="1"/>
  <c r="BW73" i="1"/>
  <c r="BX73" i="1"/>
  <c r="BY73" i="1"/>
  <c r="BZ73" i="1"/>
  <c r="CA73" i="1"/>
  <c r="CB73" i="1"/>
  <c r="CC73" i="1"/>
  <c r="CD73" i="1"/>
  <c r="CE73" i="1"/>
  <c r="CF73" i="1"/>
  <c r="CG73" i="1"/>
  <c r="CH73" i="1"/>
  <c r="CI73" i="1"/>
  <c r="CJ73" i="1"/>
  <c r="CK73" i="1"/>
  <c r="CL73" i="1"/>
  <c r="CM73" i="1"/>
  <c r="CN73" i="1"/>
  <c r="CO73" i="1"/>
  <c r="CP73" i="1"/>
  <c r="CQ73" i="1"/>
  <c r="CR73" i="1"/>
  <c r="CS73" i="1"/>
  <c r="CT73" i="1"/>
  <c r="CU73" i="1"/>
  <c r="CV73" i="1"/>
  <c r="CW73" i="1"/>
  <c r="CX73" i="1"/>
  <c r="CY73" i="1"/>
  <c r="CZ73" i="1"/>
  <c r="DA73" i="1"/>
  <c r="DB73" i="1"/>
  <c r="DC73" i="1"/>
  <c r="DD73" i="1"/>
  <c r="DE73" i="1"/>
  <c r="DF73" i="1"/>
  <c r="J74" i="1"/>
  <c r="K74" i="1"/>
  <c r="L74" i="1"/>
  <c r="M74" i="1"/>
  <c r="N74" i="1"/>
  <c r="O74" i="1"/>
  <c r="P74" i="1"/>
  <c r="Q74" i="1"/>
  <c r="R74" i="1"/>
  <c r="S74" i="1"/>
  <c r="T74" i="1"/>
  <c r="U74" i="1"/>
  <c r="V74" i="1"/>
  <c r="W74" i="1"/>
  <c r="X74" i="1"/>
  <c r="Y74" i="1"/>
  <c r="Z74" i="1"/>
  <c r="AA74" i="1"/>
  <c r="AB74" i="1"/>
  <c r="AC74" i="1"/>
  <c r="AD74" i="1"/>
  <c r="AE74" i="1"/>
  <c r="AF74" i="1"/>
  <c r="AG74" i="1"/>
  <c r="AH74" i="1"/>
  <c r="AI74" i="1"/>
  <c r="AJ74" i="1"/>
  <c r="AK74" i="1"/>
  <c r="AL74" i="1"/>
  <c r="AM74" i="1"/>
  <c r="AN74" i="1"/>
  <c r="AO74" i="1"/>
  <c r="AP74" i="1"/>
  <c r="AQ74" i="1"/>
  <c r="AR74" i="1"/>
  <c r="AS74" i="1"/>
  <c r="AT74" i="1"/>
  <c r="AU74" i="1"/>
  <c r="AV74" i="1"/>
  <c r="AW74" i="1"/>
  <c r="AX74" i="1"/>
  <c r="AY74" i="1"/>
  <c r="AZ74" i="1"/>
  <c r="BA74" i="1"/>
  <c r="BB74" i="1"/>
  <c r="BC74" i="1"/>
  <c r="BD74" i="1"/>
  <c r="BE74" i="1"/>
  <c r="BF74" i="1"/>
  <c r="BG74" i="1"/>
  <c r="BH74" i="1"/>
  <c r="BI74" i="1"/>
  <c r="BJ74" i="1"/>
  <c r="BK74" i="1"/>
  <c r="BL74" i="1"/>
  <c r="BM74" i="1"/>
  <c r="BN74" i="1"/>
  <c r="BO74" i="1"/>
  <c r="BP74" i="1"/>
  <c r="BQ74" i="1"/>
  <c r="BR74" i="1"/>
  <c r="BS74" i="1"/>
  <c r="BT74" i="1"/>
  <c r="BU74" i="1"/>
  <c r="BV74" i="1"/>
  <c r="BW74" i="1"/>
  <c r="BX74" i="1"/>
  <c r="BY74" i="1"/>
  <c r="BZ74" i="1"/>
  <c r="CA74" i="1"/>
  <c r="CB74" i="1"/>
  <c r="CC74" i="1"/>
  <c r="CD74" i="1"/>
  <c r="CE74" i="1"/>
  <c r="CF74" i="1"/>
  <c r="CG74" i="1"/>
  <c r="CH74" i="1"/>
  <c r="CI74" i="1"/>
  <c r="CJ74" i="1"/>
  <c r="CK74" i="1"/>
  <c r="CL74" i="1"/>
  <c r="CM74" i="1"/>
  <c r="CN74" i="1"/>
  <c r="CO74" i="1"/>
  <c r="CP74" i="1"/>
  <c r="CQ74" i="1"/>
  <c r="CR74" i="1"/>
  <c r="CS74" i="1"/>
  <c r="CT74" i="1"/>
  <c r="CU74" i="1"/>
  <c r="CV74" i="1"/>
  <c r="CW74" i="1"/>
  <c r="CX74" i="1"/>
  <c r="CY74" i="1"/>
  <c r="CZ74" i="1"/>
  <c r="DA74" i="1"/>
  <c r="DB74" i="1"/>
  <c r="DC74" i="1"/>
  <c r="DD74" i="1"/>
  <c r="DE74" i="1"/>
  <c r="DF74" i="1"/>
  <c r="I74" i="1"/>
  <c r="I73" i="1"/>
  <c r="J59" i="1"/>
  <c r="K59" i="1"/>
  <c r="L59" i="1"/>
  <c r="M59" i="1"/>
  <c r="N59" i="1"/>
  <c r="O59" i="1"/>
  <c r="P59" i="1"/>
  <c r="Q59" i="1"/>
  <c r="R59" i="1"/>
  <c r="S59" i="1"/>
  <c r="T59" i="1"/>
  <c r="U59" i="1"/>
  <c r="V59" i="1"/>
  <c r="W59" i="1"/>
  <c r="X59" i="1"/>
  <c r="Y59" i="1"/>
  <c r="Z59" i="1"/>
  <c r="AA59" i="1"/>
  <c r="AB59" i="1"/>
  <c r="AC59" i="1"/>
  <c r="AD59" i="1"/>
  <c r="AE59" i="1"/>
  <c r="AF59" i="1"/>
  <c r="AG59" i="1"/>
  <c r="AH59" i="1"/>
  <c r="AI59" i="1"/>
  <c r="AJ59" i="1"/>
  <c r="AK59" i="1"/>
  <c r="AL59" i="1"/>
  <c r="AM59" i="1"/>
  <c r="AN59" i="1"/>
  <c r="AO59" i="1"/>
  <c r="AP59" i="1"/>
  <c r="AQ59" i="1"/>
  <c r="AR59" i="1"/>
  <c r="AS59" i="1"/>
  <c r="AT59" i="1"/>
  <c r="AU59" i="1"/>
  <c r="AV59" i="1"/>
  <c r="AW59" i="1"/>
  <c r="AX59" i="1"/>
  <c r="AY59" i="1"/>
  <c r="AZ59" i="1"/>
  <c r="BA59" i="1"/>
  <c r="BB59" i="1"/>
  <c r="BC59" i="1"/>
  <c r="BD59" i="1"/>
  <c r="BE59" i="1"/>
  <c r="BF59" i="1"/>
  <c r="BG59" i="1"/>
  <c r="BH59" i="1"/>
  <c r="BI59" i="1"/>
  <c r="BJ59" i="1"/>
  <c r="BK59" i="1"/>
  <c r="BL59" i="1"/>
  <c r="BM59" i="1"/>
  <c r="BN59" i="1"/>
  <c r="BO59" i="1"/>
  <c r="BP59" i="1"/>
  <c r="BQ59" i="1"/>
  <c r="BR59" i="1"/>
  <c r="BS59" i="1"/>
  <c r="BT59" i="1"/>
  <c r="BU59" i="1"/>
  <c r="BV59" i="1"/>
  <c r="BW59" i="1"/>
  <c r="BX59" i="1"/>
  <c r="BY59" i="1"/>
  <c r="BZ59" i="1"/>
  <c r="CA59" i="1"/>
  <c r="CB59" i="1"/>
  <c r="CC59" i="1"/>
  <c r="CD59" i="1"/>
  <c r="CE59" i="1"/>
  <c r="CF59" i="1"/>
  <c r="CG59" i="1"/>
  <c r="CH59" i="1"/>
  <c r="CI59" i="1"/>
  <c r="CJ59" i="1"/>
  <c r="CK59" i="1"/>
  <c r="CL59" i="1"/>
  <c r="CM59" i="1"/>
  <c r="CN59" i="1"/>
  <c r="CO59" i="1"/>
  <c r="CP59" i="1"/>
  <c r="CQ59" i="1"/>
  <c r="CR59" i="1"/>
  <c r="CS59" i="1"/>
  <c r="CT59" i="1"/>
  <c r="CU59" i="1"/>
  <c r="CV59" i="1"/>
  <c r="CW59" i="1"/>
  <c r="CX59" i="1"/>
  <c r="CY59" i="1"/>
  <c r="CZ59" i="1"/>
  <c r="DA59" i="1"/>
  <c r="DB59" i="1"/>
  <c r="DC59" i="1"/>
  <c r="DD59" i="1"/>
  <c r="DE59" i="1"/>
  <c r="DF59" i="1"/>
  <c r="J60" i="1"/>
  <c r="K60" i="1"/>
  <c r="L60" i="1"/>
  <c r="M60" i="1"/>
  <c r="N60" i="1"/>
  <c r="O60" i="1"/>
  <c r="P60" i="1"/>
  <c r="Q60" i="1"/>
  <c r="R60" i="1"/>
  <c r="S60" i="1"/>
  <c r="T60" i="1"/>
  <c r="U60" i="1"/>
  <c r="V60" i="1"/>
  <c r="W60" i="1"/>
  <c r="X60" i="1"/>
  <c r="Y60" i="1"/>
  <c r="Z60" i="1"/>
  <c r="AA60" i="1"/>
  <c r="AB60" i="1"/>
  <c r="AC60" i="1"/>
  <c r="AD60" i="1"/>
  <c r="AE60" i="1"/>
  <c r="AF60" i="1"/>
  <c r="AG60" i="1"/>
  <c r="AH60" i="1"/>
  <c r="AI60" i="1"/>
  <c r="AJ60" i="1"/>
  <c r="AK60" i="1"/>
  <c r="AL60" i="1"/>
  <c r="AM60" i="1"/>
  <c r="AN60" i="1"/>
  <c r="AO60" i="1"/>
  <c r="AP60" i="1"/>
  <c r="AQ60" i="1"/>
  <c r="AR60" i="1"/>
  <c r="AS60" i="1"/>
  <c r="AT60" i="1"/>
  <c r="AU60" i="1"/>
  <c r="AV60" i="1"/>
  <c r="AW60" i="1"/>
  <c r="AX60" i="1"/>
  <c r="AY60" i="1"/>
  <c r="AZ60" i="1"/>
  <c r="BA60" i="1"/>
  <c r="BB60" i="1"/>
  <c r="BC60" i="1"/>
  <c r="BD60" i="1"/>
  <c r="BE60" i="1"/>
  <c r="BF60" i="1"/>
  <c r="BG60" i="1"/>
  <c r="BH60" i="1"/>
  <c r="BI60" i="1"/>
  <c r="BJ60" i="1"/>
  <c r="BK60" i="1"/>
  <c r="BL60" i="1"/>
  <c r="BM60" i="1"/>
  <c r="BN60" i="1"/>
  <c r="BO60" i="1"/>
  <c r="BP60" i="1"/>
  <c r="BQ60" i="1"/>
  <c r="BR60" i="1"/>
  <c r="BS60" i="1"/>
  <c r="BT60" i="1"/>
  <c r="BU60" i="1"/>
  <c r="BV60" i="1"/>
  <c r="BW60" i="1"/>
  <c r="BX60" i="1"/>
  <c r="BY60" i="1"/>
  <c r="BZ60" i="1"/>
  <c r="CA60" i="1"/>
  <c r="CB60" i="1"/>
  <c r="CC60" i="1"/>
  <c r="CD60" i="1"/>
  <c r="CE60" i="1"/>
  <c r="CF60" i="1"/>
  <c r="CG60" i="1"/>
  <c r="CH60" i="1"/>
  <c r="CI60" i="1"/>
  <c r="CJ60" i="1"/>
  <c r="CK60" i="1"/>
  <c r="CL60" i="1"/>
  <c r="CM60" i="1"/>
  <c r="CN60" i="1"/>
  <c r="CO60" i="1"/>
  <c r="CP60" i="1"/>
  <c r="CQ60" i="1"/>
  <c r="CR60" i="1"/>
  <c r="CS60" i="1"/>
  <c r="CT60" i="1"/>
  <c r="CU60" i="1"/>
  <c r="CV60" i="1"/>
  <c r="CW60" i="1"/>
  <c r="CX60" i="1"/>
  <c r="CY60" i="1"/>
  <c r="CZ60" i="1"/>
  <c r="DA60" i="1"/>
  <c r="DB60" i="1"/>
  <c r="DC60" i="1"/>
  <c r="DD60" i="1"/>
  <c r="DE60" i="1"/>
  <c r="DF60" i="1"/>
  <c r="J61" i="1"/>
  <c r="K61" i="1"/>
  <c r="L61" i="1"/>
  <c r="M61" i="1"/>
  <c r="N61" i="1"/>
  <c r="O61" i="1"/>
  <c r="P61" i="1"/>
  <c r="Q61" i="1"/>
  <c r="R61" i="1"/>
  <c r="S61" i="1"/>
  <c r="T61" i="1"/>
  <c r="U61" i="1"/>
  <c r="V61" i="1"/>
  <c r="W61" i="1"/>
  <c r="X61" i="1"/>
  <c r="Y61" i="1"/>
  <c r="Z61" i="1"/>
  <c r="AA61" i="1"/>
  <c r="AB61" i="1"/>
  <c r="AC61" i="1"/>
  <c r="AD61" i="1"/>
  <c r="AE61" i="1"/>
  <c r="AF61" i="1"/>
  <c r="AG61" i="1"/>
  <c r="AH61" i="1"/>
  <c r="AI61" i="1"/>
  <c r="AJ61" i="1"/>
  <c r="AK61" i="1"/>
  <c r="AL61" i="1"/>
  <c r="AM61" i="1"/>
  <c r="AN61" i="1"/>
  <c r="AO61" i="1"/>
  <c r="AP61" i="1"/>
  <c r="AQ61" i="1"/>
  <c r="AR61" i="1"/>
  <c r="AS61" i="1"/>
  <c r="AT61" i="1"/>
  <c r="AU61" i="1"/>
  <c r="AV61" i="1"/>
  <c r="AW61" i="1"/>
  <c r="AX61" i="1"/>
  <c r="AY61" i="1"/>
  <c r="AZ61" i="1"/>
  <c r="BA61" i="1"/>
  <c r="BB61" i="1"/>
  <c r="BC61" i="1"/>
  <c r="BD61" i="1"/>
  <c r="BE61" i="1"/>
  <c r="BF61" i="1"/>
  <c r="BG61" i="1"/>
  <c r="BH61" i="1"/>
  <c r="BI61" i="1"/>
  <c r="BJ61" i="1"/>
  <c r="BK61" i="1"/>
  <c r="BL61" i="1"/>
  <c r="BM61" i="1"/>
  <c r="BN61" i="1"/>
  <c r="BO61" i="1"/>
  <c r="BP61" i="1"/>
  <c r="BQ61" i="1"/>
  <c r="BR61" i="1"/>
  <c r="BS61" i="1"/>
  <c r="BT61" i="1"/>
  <c r="BU61" i="1"/>
  <c r="BV61" i="1"/>
  <c r="BW61" i="1"/>
  <c r="BX61" i="1"/>
  <c r="BY61" i="1"/>
  <c r="BZ61" i="1"/>
  <c r="CA61" i="1"/>
  <c r="CB61" i="1"/>
  <c r="CC61" i="1"/>
  <c r="CD61" i="1"/>
  <c r="CE61" i="1"/>
  <c r="CF61" i="1"/>
  <c r="CG61" i="1"/>
  <c r="CH61" i="1"/>
  <c r="CI61" i="1"/>
  <c r="CJ61" i="1"/>
  <c r="CK61" i="1"/>
  <c r="CL61" i="1"/>
  <c r="CM61" i="1"/>
  <c r="CN61" i="1"/>
  <c r="CO61" i="1"/>
  <c r="CP61" i="1"/>
  <c r="CQ61" i="1"/>
  <c r="CR61" i="1"/>
  <c r="CS61" i="1"/>
  <c r="CT61" i="1"/>
  <c r="CU61" i="1"/>
  <c r="CV61" i="1"/>
  <c r="CW61" i="1"/>
  <c r="CX61" i="1"/>
  <c r="CY61" i="1"/>
  <c r="CZ61" i="1"/>
  <c r="DA61" i="1"/>
  <c r="DB61" i="1"/>
  <c r="DC61" i="1"/>
  <c r="DD61" i="1"/>
  <c r="DE61" i="1"/>
  <c r="DF61" i="1"/>
  <c r="I61" i="1"/>
  <c r="I60" i="1"/>
  <c r="I59" i="1"/>
  <c r="J45" i="1"/>
  <c r="K45" i="1"/>
  <c r="L45" i="1"/>
  <c r="M45" i="1"/>
  <c r="N45" i="1"/>
  <c r="O45" i="1"/>
  <c r="P45" i="1"/>
  <c r="Q45" i="1"/>
  <c r="R45" i="1"/>
  <c r="S45" i="1"/>
  <c r="T45" i="1"/>
  <c r="U45" i="1"/>
  <c r="V45" i="1"/>
  <c r="W45" i="1"/>
  <c r="X45" i="1"/>
  <c r="Y45" i="1"/>
  <c r="Z45" i="1"/>
  <c r="AA45" i="1"/>
  <c r="AB45" i="1"/>
  <c r="AC45" i="1"/>
  <c r="AD45" i="1"/>
  <c r="AE45" i="1"/>
  <c r="AF45" i="1"/>
  <c r="AG45" i="1"/>
  <c r="AH45" i="1"/>
  <c r="AI45" i="1"/>
  <c r="AJ45" i="1"/>
  <c r="AK45" i="1"/>
  <c r="AL45" i="1"/>
  <c r="AM45" i="1"/>
  <c r="AN45" i="1"/>
  <c r="AO45" i="1"/>
  <c r="AP45" i="1"/>
  <c r="AQ45" i="1"/>
  <c r="AR45" i="1"/>
  <c r="AS45" i="1"/>
  <c r="AT45" i="1"/>
  <c r="AU45" i="1"/>
  <c r="AV45" i="1"/>
  <c r="AW45" i="1"/>
  <c r="AX45" i="1"/>
  <c r="AY45" i="1"/>
  <c r="AZ45" i="1"/>
  <c r="BA45" i="1"/>
  <c r="BB45" i="1"/>
  <c r="BC45" i="1"/>
  <c r="BD45" i="1"/>
  <c r="BE45" i="1"/>
  <c r="BF45" i="1"/>
  <c r="BG45" i="1"/>
  <c r="BH45" i="1"/>
  <c r="BI45" i="1"/>
  <c r="BJ45" i="1"/>
  <c r="BK45" i="1"/>
  <c r="BL45" i="1"/>
  <c r="BM45" i="1"/>
  <c r="BN45" i="1"/>
  <c r="BO45" i="1"/>
  <c r="BP45" i="1"/>
  <c r="BQ45" i="1"/>
  <c r="BR45" i="1"/>
  <c r="BS45" i="1"/>
  <c r="BT45" i="1"/>
  <c r="BU45" i="1"/>
  <c r="BV45" i="1"/>
  <c r="BW45" i="1"/>
  <c r="BX45" i="1"/>
  <c r="BY45" i="1"/>
  <c r="BZ45" i="1"/>
  <c r="CA45" i="1"/>
  <c r="CB45" i="1"/>
  <c r="CC45" i="1"/>
  <c r="CD45" i="1"/>
  <c r="CE45" i="1"/>
  <c r="CF45" i="1"/>
  <c r="CG45" i="1"/>
  <c r="CH45" i="1"/>
  <c r="CI45" i="1"/>
  <c r="CJ45" i="1"/>
  <c r="CK45" i="1"/>
  <c r="CL45" i="1"/>
  <c r="CM45" i="1"/>
  <c r="CN45" i="1"/>
  <c r="CO45" i="1"/>
  <c r="CP45" i="1"/>
  <c r="CQ45" i="1"/>
  <c r="CR45" i="1"/>
  <c r="CS45" i="1"/>
  <c r="CT45" i="1"/>
  <c r="CU45" i="1"/>
  <c r="CV45" i="1"/>
  <c r="CW45" i="1"/>
  <c r="CX45" i="1"/>
  <c r="CY45" i="1"/>
  <c r="CZ45" i="1"/>
  <c r="DA45" i="1"/>
  <c r="DB45" i="1"/>
  <c r="DC45" i="1"/>
  <c r="DD45" i="1"/>
  <c r="DE45" i="1"/>
  <c r="DF45" i="1"/>
  <c r="J46" i="1"/>
  <c r="K46" i="1"/>
  <c r="L46" i="1"/>
  <c r="M46" i="1"/>
  <c r="N46" i="1"/>
  <c r="O46" i="1"/>
  <c r="P46" i="1"/>
  <c r="Q46" i="1"/>
  <c r="R46" i="1"/>
  <c r="S46" i="1"/>
  <c r="T46" i="1"/>
  <c r="U46" i="1"/>
  <c r="V46" i="1"/>
  <c r="W46" i="1"/>
  <c r="X46" i="1"/>
  <c r="Y46" i="1"/>
  <c r="Z46" i="1"/>
  <c r="AA46" i="1"/>
  <c r="AB46" i="1"/>
  <c r="AC46" i="1"/>
  <c r="AD46" i="1"/>
  <c r="AE46" i="1"/>
  <c r="AF46" i="1"/>
  <c r="AG46" i="1"/>
  <c r="AH46" i="1"/>
  <c r="AI46" i="1"/>
  <c r="AJ46" i="1"/>
  <c r="AK46" i="1"/>
  <c r="AL46" i="1"/>
  <c r="AM46" i="1"/>
  <c r="AN46" i="1"/>
  <c r="AO46" i="1"/>
  <c r="AP46" i="1"/>
  <c r="AQ46" i="1"/>
  <c r="AR46" i="1"/>
  <c r="AS46" i="1"/>
  <c r="AT46" i="1"/>
  <c r="AU46" i="1"/>
  <c r="AV46" i="1"/>
  <c r="AW46" i="1"/>
  <c r="AX46" i="1"/>
  <c r="AY46" i="1"/>
  <c r="AZ46" i="1"/>
  <c r="BA46" i="1"/>
  <c r="BB46" i="1"/>
  <c r="BC46" i="1"/>
  <c r="BD46" i="1"/>
  <c r="BE46" i="1"/>
  <c r="BF46" i="1"/>
  <c r="BG46" i="1"/>
  <c r="BH46" i="1"/>
  <c r="BI46" i="1"/>
  <c r="BJ46" i="1"/>
  <c r="BK46" i="1"/>
  <c r="BL46" i="1"/>
  <c r="BM46" i="1"/>
  <c r="BN46" i="1"/>
  <c r="BO46" i="1"/>
  <c r="BP46" i="1"/>
  <c r="BQ46" i="1"/>
  <c r="BR46" i="1"/>
  <c r="BS46" i="1"/>
  <c r="BT46" i="1"/>
  <c r="BU46" i="1"/>
  <c r="BV46" i="1"/>
  <c r="BW46" i="1"/>
  <c r="BX46" i="1"/>
  <c r="BY46" i="1"/>
  <c r="BZ46" i="1"/>
  <c r="CA46" i="1"/>
  <c r="CB46" i="1"/>
  <c r="CC46" i="1"/>
  <c r="CD46" i="1"/>
  <c r="CE46" i="1"/>
  <c r="CF46" i="1"/>
  <c r="CG46" i="1"/>
  <c r="CH46" i="1"/>
  <c r="CI46" i="1"/>
  <c r="CJ46" i="1"/>
  <c r="CK46" i="1"/>
  <c r="CL46" i="1"/>
  <c r="CM46" i="1"/>
  <c r="CN46" i="1"/>
  <c r="CO46" i="1"/>
  <c r="CP46" i="1"/>
  <c r="CQ46" i="1"/>
  <c r="CR46" i="1"/>
  <c r="CS46" i="1"/>
  <c r="CT46" i="1"/>
  <c r="CU46" i="1"/>
  <c r="CV46" i="1"/>
  <c r="CW46" i="1"/>
  <c r="CX46" i="1"/>
  <c r="CY46" i="1"/>
  <c r="CZ46" i="1"/>
  <c r="DA46" i="1"/>
  <c r="DB46" i="1"/>
  <c r="DC46" i="1"/>
  <c r="DD46" i="1"/>
  <c r="DE46" i="1"/>
  <c r="DF46" i="1"/>
  <c r="J47" i="1"/>
  <c r="K47" i="1"/>
  <c r="L47" i="1"/>
  <c r="M47" i="1"/>
  <c r="N47" i="1"/>
  <c r="O47" i="1"/>
  <c r="P47" i="1"/>
  <c r="Q47" i="1"/>
  <c r="R47" i="1"/>
  <c r="S47" i="1"/>
  <c r="T47" i="1"/>
  <c r="U47" i="1"/>
  <c r="V47" i="1"/>
  <c r="W47" i="1"/>
  <c r="X47" i="1"/>
  <c r="Y47" i="1"/>
  <c r="Z47" i="1"/>
  <c r="AA47" i="1"/>
  <c r="AB47" i="1"/>
  <c r="AC47" i="1"/>
  <c r="AD47" i="1"/>
  <c r="AE47" i="1"/>
  <c r="AF47" i="1"/>
  <c r="AG47" i="1"/>
  <c r="AH47" i="1"/>
  <c r="AI47" i="1"/>
  <c r="AJ47" i="1"/>
  <c r="AK47" i="1"/>
  <c r="AL47" i="1"/>
  <c r="AM47" i="1"/>
  <c r="AN47" i="1"/>
  <c r="AO47" i="1"/>
  <c r="AP47" i="1"/>
  <c r="AQ47" i="1"/>
  <c r="AR47" i="1"/>
  <c r="AS47" i="1"/>
  <c r="AT47" i="1"/>
  <c r="AU47" i="1"/>
  <c r="AV47" i="1"/>
  <c r="AW47" i="1"/>
  <c r="AX47" i="1"/>
  <c r="AY47" i="1"/>
  <c r="AZ47" i="1"/>
  <c r="BA47" i="1"/>
  <c r="BB47" i="1"/>
  <c r="BC47" i="1"/>
  <c r="BD47" i="1"/>
  <c r="BE47" i="1"/>
  <c r="BF47" i="1"/>
  <c r="BG47" i="1"/>
  <c r="BH47" i="1"/>
  <c r="BI47" i="1"/>
  <c r="BJ47" i="1"/>
  <c r="BK47" i="1"/>
  <c r="BL47" i="1"/>
  <c r="BM47" i="1"/>
  <c r="BN47" i="1"/>
  <c r="BO47" i="1"/>
  <c r="BP47" i="1"/>
  <c r="BQ47" i="1"/>
  <c r="BR47" i="1"/>
  <c r="BS47" i="1"/>
  <c r="BT47" i="1"/>
  <c r="BU47" i="1"/>
  <c r="BV47" i="1"/>
  <c r="BW47" i="1"/>
  <c r="BX47" i="1"/>
  <c r="BY47" i="1"/>
  <c r="BZ47" i="1"/>
  <c r="CA47" i="1"/>
  <c r="CB47" i="1"/>
  <c r="CC47" i="1"/>
  <c r="CD47" i="1"/>
  <c r="CE47" i="1"/>
  <c r="CF47" i="1"/>
  <c r="CG47" i="1"/>
  <c r="CH47" i="1"/>
  <c r="CI47" i="1"/>
  <c r="CJ47" i="1"/>
  <c r="CK47" i="1"/>
  <c r="CL47" i="1"/>
  <c r="CM47" i="1"/>
  <c r="CN47" i="1"/>
  <c r="CO47" i="1"/>
  <c r="CP47" i="1"/>
  <c r="CQ47" i="1"/>
  <c r="CR47" i="1"/>
  <c r="CS47" i="1"/>
  <c r="CT47" i="1"/>
  <c r="CU47" i="1"/>
  <c r="CV47" i="1"/>
  <c r="CW47" i="1"/>
  <c r="CX47" i="1"/>
  <c r="CY47" i="1"/>
  <c r="CZ47" i="1"/>
  <c r="DA47" i="1"/>
  <c r="DB47" i="1"/>
  <c r="DC47" i="1"/>
  <c r="DD47" i="1"/>
  <c r="DE47" i="1"/>
  <c r="DF47" i="1"/>
  <c r="I47" i="1"/>
  <c r="I46" i="1"/>
  <c r="I45" i="1"/>
  <c r="I28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I16" i="1"/>
  <c r="I15" i="1"/>
  <c r="I13" i="1"/>
  <c r="G74" i="1"/>
  <c r="G73" i="1"/>
  <c r="G61" i="1"/>
  <c r="G60" i="1"/>
  <c r="G59" i="1"/>
  <c r="G47" i="1"/>
  <c r="G46" i="1"/>
  <c r="G45" i="1"/>
  <c r="G33" i="1"/>
  <c r="G32" i="1"/>
  <c r="G31" i="1"/>
  <c r="G30" i="1"/>
  <c r="G29" i="1"/>
  <c r="G28" i="1"/>
  <c r="G15" i="1"/>
  <c r="G14" i="1"/>
  <c r="G13" i="1"/>
  <c r="G12" i="1"/>
  <c r="I17" i="1" l="1"/>
  <c r="J16" i="27" l="1"/>
  <c r="K16" i="27"/>
  <c r="L16" i="27"/>
  <c r="M16" i="27"/>
  <c r="N16" i="27"/>
  <c r="O16" i="27"/>
  <c r="P16" i="27"/>
  <c r="Q16" i="27"/>
  <c r="R16" i="27"/>
  <c r="S16" i="27"/>
  <c r="T16" i="27"/>
  <c r="U16" i="27"/>
  <c r="V16" i="27"/>
  <c r="W16" i="27"/>
  <c r="X16" i="27"/>
  <c r="Y16" i="27"/>
  <c r="Z16" i="27"/>
  <c r="AA16" i="27"/>
  <c r="AB16" i="27"/>
  <c r="AC16" i="27"/>
  <c r="AD16" i="27"/>
  <c r="AE16" i="27"/>
  <c r="AF16" i="27"/>
  <c r="AG16" i="27"/>
  <c r="AH16" i="27"/>
  <c r="AI16" i="27"/>
  <c r="AJ16" i="27"/>
  <c r="AK16" i="27"/>
  <c r="AL16" i="27"/>
  <c r="AM16" i="27"/>
  <c r="AN16" i="27"/>
  <c r="AO16" i="27"/>
  <c r="AP16" i="27"/>
  <c r="AQ16" i="27"/>
  <c r="AR16" i="27"/>
  <c r="AS16" i="27"/>
  <c r="AT16" i="27"/>
  <c r="AU16" i="27"/>
  <c r="AV16" i="27"/>
  <c r="AW16" i="27"/>
  <c r="AX16" i="27"/>
  <c r="AY16" i="27"/>
  <c r="AZ16" i="27"/>
  <c r="BA16" i="27"/>
  <c r="BB16" i="27"/>
  <c r="BC16" i="27"/>
  <c r="BD16" i="27"/>
  <c r="BE16" i="27"/>
  <c r="BF16" i="27"/>
  <c r="BG16" i="27"/>
  <c r="BH16" i="27"/>
  <c r="BI16" i="27"/>
  <c r="BJ16" i="27"/>
  <c r="BK16" i="27"/>
  <c r="BL16" i="27"/>
  <c r="BM16" i="27"/>
  <c r="BN16" i="27"/>
  <c r="BO16" i="27"/>
  <c r="BP16" i="27"/>
  <c r="BQ16" i="27"/>
  <c r="I16" i="27"/>
  <c r="G16" i="27"/>
  <c r="J73" i="27" l="1"/>
  <c r="K73" i="27"/>
  <c r="L73" i="27"/>
  <c r="M73" i="27"/>
  <c r="N73" i="27"/>
  <c r="O73" i="27"/>
  <c r="P73" i="27"/>
  <c r="Q73" i="27"/>
  <c r="R73" i="27"/>
  <c r="S73" i="27"/>
  <c r="T73" i="27"/>
  <c r="U73" i="27"/>
  <c r="V73" i="27"/>
  <c r="W73" i="27"/>
  <c r="X73" i="27"/>
  <c r="Y73" i="27"/>
  <c r="Z73" i="27"/>
  <c r="AA73" i="27"/>
  <c r="AB73" i="27"/>
  <c r="AC73" i="27"/>
  <c r="AD73" i="27"/>
  <c r="AE73" i="27"/>
  <c r="AF73" i="27"/>
  <c r="AG73" i="27"/>
  <c r="AH73" i="27"/>
  <c r="AI73" i="27"/>
  <c r="AJ73" i="27"/>
  <c r="AK73" i="27"/>
  <c r="AL73" i="27"/>
  <c r="AM73" i="27"/>
  <c r="AN73" i="27"/>
  <c r="AO73" i="27"/>
  <c r="AP73" i="27"/>
  <c r="AQ73" i="27"/>
  <c r="AR73" i="27"/>
  <c r="AS73" i="27"/>
  <c r="AT73" i="27"/>
  <c r="AU73" i="27"/>
  <c r="AV73" i="27"/>
  <c r="AW73" i="27"/>
  <c r="AX73" i="27"/>
  <c r="AY73" i="27"/>
  <c r="AZ73" i="27"/>
  <c r="BA73" i="27"/>
  <c r="BB73" i="27"/>
  <c r="BC73" i="27"/>
  <c r="BD73" i="27"/>
  <c r="BE73" i="27"/>
  <c r="BF73" i="27"/>
  <c r="BG73" i="27"/>
  <c r="BH73" i="27"/>
  <c r="BI73" i="27"/>
  <c r="BJ73" i="27"/>
  <c r="BK73" i="27"/>
  <c r="BL73" i="27"/>
  <c r="BM73" i="27"/>
  <c r="BN73" i="27"/>
  <c r="BO73" i="27"/>
  <c r="BP73" i="27"/>
  <c r="BQ73" i="27"/>
  <c r="I73" i="27"/>
  <c r="G73" i="27"/>
  <c r="J72" i="27"/>
  <c r="K72" i="27"/>
  <c r="L72" i="27"/>
  <c r="M72" i="27"/>
  <c r="N72" i="27"/>
  <c r="O72" i="27"/>
  <c r="P72" i="27"/>
  <c r="Q72" i="27"/>
  <c r="R72" i="27"/>
  <c r="S72" i="27"/>
  <c r="T72" i="27"/>
  <c r="U72" i="27"/>
  <c r="V72" i="27"/>
  <c r="W72" i="27"/>
  <c r="X72" i="27"/>
  <c r="Y72" i="27"/>
  <c r="Z72" i="27"/>
  <c r="AA72" i="27"/>
  <c r="AB72" i="27"/>
  <c r="AC72" i="27"/>
  <c r="AD72" i="27"/>
  <c r="AE72" i="27"/>
  <c r="AF72" i="27"/>
  <c r="AG72" i="27"/>
  <c r="AH72" i="27"/>
  <c r="AI72" i="27"/>
  <c r="AJ72" i="27"/>
  <c r="AK72" i="27"/>
  <c r="AL72" i="27"/>
  <c r="AM72" i="27"/>
  <c r="AN72" i="27"/>
  <c r="AO72" i="27"/>
  <c r="AP72" i="27"/>
  <c r="AQ72" i="27"/>
  <c r="AR72" i="27"/>
  <c r="AS72" i="27"/>
  <c r="AT72" i="27"/>
  <c r="AU72" i="27"/>
  <c r="AV72" i="27"/>
  <c r="AW72" i="27"/>
  <c r="AX72" i="27"/>
  <c r="AY72" i="27"/>
  <c r="AZ72" i="27"/>
  <c r="BA72" i="27"/>
  <c r="BB72" i="27"/>
  <c r="BC72" i="27"/>
  <c r="BD72" i="27"/>
  <c r="BE72" i="27"/>
  <c r="BF72" i="27"/>
  <c r="BG72" i="27"/>
  <c r="BH72" i="27"/>
  <c r="BI72" i="27"/>
  <c r="BJ72" i="27"/>
  <c r="BK72" i="27"/>
  <c r="BL72" i="27"/>
  <c r="BM72" i="27"/>
  <c r="BN72" i="27"/>
  <c r="BO72" i="27"/>
  <c r="BP72" i="27"/>
  <c r="BQ72" i="27"/>
  <c r="I72" i="27"/>
  <c r="G72" i="27"/>
  <c r="J60" i="27"/>
  <c r="K60" i="27"/>
  <c r="L60" i="27"/>
  <c r="M60" i="27"/>
  <c r="N60" i="27"/>
  <c r="O60" i="27"/>
  <c r="P60" i="27"/>
  <c r="Q60" i="27"/>
  <c r="R60" i="27"/>
  <c r="S60" i="27"/>
  <c r="T60" i="27"/>
  <c r="U60" i="27"/>
  <c r="V60" i="27"/>
  <c r="W60" i="27"/>
  <c r="X60" i="27"/>
  <c r="Y60" i="27"/>
  <c r="Z60" i="27"/>
  <c r="AA60" i="27"/>
  <c r="AB60" i="27"/>
  <c r="AC60" i="27"/>
  <c r="AD60" i="27"/>
  <c r="AE60" i="27"/>
  <c r="AF60" i="27"/>
  <c r="AG60" i="27"/>
  <c r="AH60" i="27"/>
  <c r="AI60" i="27"/>
  <c r="AJ60" i="27"/>
  <c r="AK60" i="27"/>
  <c r="AL60" i="27"/>
  <c r="AM60" i="27"/>
  <c r="AN60" i="27"/>
  <c r="AO60" i="27"/>
  <c r="AP60" i="27"/>
  <c r="AQ60" i="27"/>
  <c r="AR60" i="27"/>
  <c r="AS60" i="27"/>
  <c r="AT60" i="27"/>
  <c r="AU60" i="27"/>
  <c r="AV60" i="27"/>
  <c r="AW60" i="27"/>
  <c r="AX60" i="27"/>
  <c r="AY60" i="27"/>
  <c r="AZ60" i="27"/>
  <c r="BA60" i="27"/>
  <c r="BB60" i="27"/>
  <c r="BC60" i="27"/>
  <c r="BD60" i="27"/>
  <c r="BE60" i="27"/>
  <c r="BF60" i="27"/>
  <c r="BG60" i="27"/>
  <c r="BH60" i="27"/>
  <c r="BI60" i="27"/>
  <c r="BJ60" i="27"/>
  <c r="BK60" i="27"/>
  <c r="BL60" i="27"/>
  <c r="BM60" i="27"/>
  <c r="BN60" i="27"/>
  <c r="BO60" i="27"/>
  <c r="BP60" i="27"/>
  <c r="BQ60" i="27"/>
  <c r="I60" i="27"/>
  <c r="G60" i="27"/>
  <c r="J59" i="27"/>
  <c r="K59" i="27"/>
  <c r="L59" i="27"/>
  <c r="M59" i="27"/>
  <c r="N59" i="27"/>
  <c r="O59" i="27"/>
  <c r="P59" i="27"/>
  <c r="Q59" i="27"/>
  <c r="R59" i="27"/>
  <c r="S59" i="27"/>
  <c r="T59" i="27"/>
  <c r="U59" i="27"/>
  <c r="V59" i="27"/>
  <c r="W59" i="27"/>
  <c r="X59" i="27"/>
  <c r="Y59" i="27"/>
  <c r="Z59" i="27"/>
  <c r="AA59" i="27"/>
  <c r="AB59" i="27"/>
  <c r="AC59" i="27"/>
  <c r="AD59" i="27"/>
  <c r="AE59" i="27"/>
  <c r="AF59" i="27"/>
  <c r="AG59" i="27"/>
  <c r="AH59" i="27"/>
  <c r="AI59" i="27"/>
  <c r="AJ59" i="27"/>
  <c r="AK59" i="27"/>
  <c r="AL59" i="27"/>
  <c r="AM59" i="27"/>
  <c r="AN59" i="27"/>
  <c r="AO59" i="27"/>
  <c r="AP59" i="27"/>
  <c r="AQ59" i="27"/>
  <c r="AR59" i="27"/>
  <c r="AS59" i="27"/>
  <c r="AT59" i="27"/>
  <c r="AU59" i="27"/>
  <c r="AV59" i="27"/>
  <c r="AW59" i="27"/>
  <c r="AX59" i="27"/>
  <c r="AY59" i="27"/>
  <c r="AZ59" i="27"/>
  <c r="BA59" i="27"/>
  <c r="BB59" i="27"/>
  <c r="BC59" i="27"/>
  <c r="BD59" i="27"/>
  <c r="BE59" i="27"/>
  <c r="BF59" i="27"/>
  <c r="BG59" i="27"/>
  <c r="BH59" i="27"/>
  <c r="BI59" i="27"/>
  <c r="BJ59" i="27"/>
  <c r="BK59" i="27"/>
  <c r="BL59" i="27"/>
  <c r="BM59" i="27"/>
  <c r="BN59" i="27"/>
  <c r="BO59" i="27"/>
  <c r="BP59" i="27"/>
  <c r="BQ59" i="27"/>
  <c r="I59" i="27"/>
  <c r="G59" i="27"/>
  <c r="J58" i="27"/>
  <c r="K58" i="27"/>
  <c r="L58" i="27"/>
  <c r="M58" i="27"/>
  <c r="N58" i="27"/>
  <c r="O58" i="27"/>
  <c r="P58" i="27"/>
  <c r="Q58" i="27"/>
  <c r="R58" i="27"/>
  <c r="S58" i="27"/>
  <c r="T58" i="27"/>
  <c r="U58" i="27"/>
  <c r="V58" i="27"/>
  <c r="W58" i="27"/>
  <c r="X58" i="27"/>
  <c r="Y58" i="27"/>
  <c r="Z58" i="27"/>
  <c r="AA58" i="27"/>
  <c r="AB58" i="27"/>
  <c r="AC58" i="27"/>
  <c r="AD58" i="27"/>
  <c r="AE58" i="27"/>
  <c r="AF58" i="27"/>
  <c r="AG58" i="27"/>
  <c r="AH58" i="27"/>
  <c r="AI58" i="27"/>
  <c r="AJ58" i="27"/>
  <c r="AK58" i="27"/>
  <c r="AL58" i="27"/>
  <c r="AM58" i="27"/>
  <c r="AN58" i="27"/>
  <c r="AO58" i="27"/>
  <c r="AP58" i="27"/>
  <c r="AQ58" i="27"/>
  <c r="AR58" i="27"/>
  <c r="AS58" i="27"/>
  <c r="AT58" i="27"/>
  <c r="AU58" i="27"/>
  <c r="AV58" i="27"/>
  <c r="AW58" i="27"/>
  <c r="AX58" i="27"/>
  <c r="AY58" i="27"/>
  <c r="AZ58" i="27"/>
  <c r="BA58" i="27"/>
  <c r="BB58" i="27"/>
  <c r="BC58" i="27"/>
  <c r="BD58" i="27"/>
  <c r="BE58" i="27"/>
  <c r="BF58" i="27"/>
  <c r="BG58" i="27"/>
  <c r="BH58" i="27"/>
  <c r="BI58" i="27"/>
  <c r="BJ58" i="27"/>
  <c r="BK58" i="27"/>
  <c r="BL58" i="27"/>
  <c r="BM58" i="27"/>
  <c r="BN58" i="27"/>
  <c r="BO58" i="27"/>
  <c r="BP58" i="27"/>
  <c r="BQ58" i="27"/>
  <c r="I58" i="27"/>
  <c r="G58" i="27"/>
  <c r="J47" i="27"/>
  <c r="K47" i="27"/>
  <c r="L47" i="27"/>
  <c r="M47" i="27"/>
  <c r="N47" i="27"/>
  <c r="O47" i="27"/>
  <c r="P47" i="27"/>
  <c r="Q47" i="27"/>
  <c r="R47" i="27"/>
  <c r="S47" i="27"/>
  <c r="T47" i="27"/>
  <c r="U47" i="27"/>
  <c r="V47" i="27"/>
  <c r="W47" i="27"/>
  <c r="X47" i="27"/>
  <c r="Y47" i="27"/>
  <c r="Z47" i="27"/>
  <c r="AA47" i="27"/>
  <c r="AB47" i="27"/>
  <c r="AC47" i="27"/>
  <c r="AD47" i="27"/>
  <c r="AE47" i="27"/>
  <c r="AF47" i="27"/>
  <c r="AG47" i="27"/>
  <c r="AH47" i="27"/>
  <c r="AI47" i="27"/>
  <c r="AJ47" i="27"/>
  <c r="AK47" i="27"/>
  <c r="AL47" i="27"/>
  <c r="AM47" i="27"/>
  <c r="AN47" i="27"/>
  <c r="AO47" i="27"/>
  <c r="AP47" i="27"/>
  <c r="AQ47" i="27"/>
  <c r="AR47" i="27"/>
  <c r="AS47" i="27"/>
  <c r="AT47" i="27"/>
  <c r="AU47" i="27"/>
  <c r="AV47" i="27"/>
  <c r="AW47" i="27"/>
  <c r="AX47" i="27"/>
  <c r="AY47" i="27"/>
  <c r="AZ47" i="27"/>
  <c r="BA47" i="27"/>
  <c r="BB47" i="27"/>
  <c r="BC47" i="27"/>
  <c r="BD47" i="27"/>
  <c r="BE47" i="27"/>
  <c r="BF47" i="27"/>
  <c r="BG47" i="27"/>
  <c r="BH47" i="27"/>
  <c r="BI47" i="27"/>
  <c r="BJ47" i="27"/>
  <c r="BK47" i="27"/>
  <c r="BL47" i="27"/>
  <c r="BM47" i="27"/>
  <c r="BN47" i="27"/>
  <c r="BO47" i="27"/>
  <c r="BP47" i="27"/>
  <c r="BQ47" i="27"/>
  <c r="I47" i="27"/>
  <c r="G47" i="27"/>
  <c r="J46" i="27"/>
  <c r="K46" i="27"/>
  <c r="L46" i="27"/>
  <c r="M46" i="27"/>
  <c r="N46" i="27"/>
  <c r="O46" i="27"/>
  <c r="P46" i="27"/>
  <c r="Q46" i="27"/>
  <c r="R46" i="27"/>
  <c r="S46" i="27"/>
  <c r="T46" i="27"/>
  <c r="U46" i="27"/>
  <c r="V46" i="27"/>
  <c r="W46" i="27"/>
  <c r="X46" i="27"/>
  <c r="Y46" i="27"/>
  <c r="Z46" i="27"/>
  <c r="AA46" i="27"/>
  <c r="AB46" i="27"/>
  <c r="AC46" i="27"/>
  <c r="AD46" i="27"/>
  <c r="AE46" i="27"/>
  <c r="AF46" i="27"/>
  <c r="AG46" i="27"/>
  <c r="AH46" i="27"/>
  <c r="AI46" i="27"/>
  <c r="AJ46" i="27"/>
  <c r="AK46" i="27"/>
  <c r="AL46" i="27"/>
  <c r="AM46" i="27"/>
  <c r="AN46" i="27"/>
  <c r="AO46" i="27"/>
  <c r="AP46" i="27"/>
  <c r="AQ46" i="27"/>
  <c r="AR46" i="27"/>
  <c r="AS46" i="27"/>
  <c r="AT46" i="27"/>
  <c r="AU46" i="27"/>
  <c r="AV46" i="27"/>
  <c r="AW46" i="27"/>
  <c r="AX46" i="27"/>
  <c r="AY46" i="27"/>
  <c r="AZ46" i="27"/>
  <c r="BA46" i="27"/>
  <c r="BB46" i="27"/>
  <c r="BC46" i="27"/>
  <c r="BD46" i="27"/>
  <c r="BE46" i="27"/>
  <c r="BF46" i="27"/>
  <c r="BG46" i="27"/>
  <c r="BH46" i="27"/>
  <c r="BI46" i="27"/>
  <c r="BJ46" i="27"/>
  <c r="BK46" i="27"/>
  <c r="BL46" i="27"/>
  <c r="BM46" i="27"/>
  <c r="BN46" i="27"/>
  <c r="BO46" i="27"/>
  <c r="BP46" i="27"/>
  <c r="BQ46" i="27"/>
  <c r="I46" i="27"/>
  <c r="G46" i="27"/>
  <c r="J45" i="27"/>
  <c r="K45" i="27"/>
  <c r="L45" i="27"/>
  <c r="M45" i="27"/>
  <c r="N45" i="27"/>
  <c r="O45" i="27"/>
  <c r="P45" i="27"/>
  <c r="Q45" i="27"/>
  <c r="R45" i="27"/>
  <c r="S45" i="27"/>
  <c r="T45" i="27"/>
  <c r="U45" i="27"/>
  <c r="V45" i="27"/>
  <c r="W45" i="27"/>
  <c r="X45" i="27"/>
  <c r="Y45" i="27"/>
  <c r="Z45" i="27"/>
  <c r="AA45" i="27"/>
  <c r="AB45" i="27"/>
  <c r="AC45" i="27"/>
  <c r="AD45" i="27"/>
  <c r="AE45" i="27"/>
  <c r="AF45" i="27"/>
  <c r="AG45" i="27"/>
  <c r="AH45" i="27"/>
  <c r="AI45" i="27"/>
  <c r="AJ45" i="27"/>
  <c r="AK45" i="27"/>
  <c r="AL45" i="27"/>
  <c r="AM45" i="27"/>
  <c r="AN45" i="27"/>
  <c r="AO45" i="27"/>
  <c r="AP45" i="27"/>
  <c r="AQ45" i="27"/>
  <c r="AR45" i="27"/>
  <c r="AS45" i="27"/>
  <c r="AT45" i="27"/>
  <c r="AU45" i="27"/>
  <c r="AV45" i="27"/>
  <c r="AW45" i="27"/>
  <c r="AX45" i="27"/>
  <c r="AY45" i="27"/>
  <c r="AZ45" i="27"/>
  <c r="BA45" i="27"/>
  <c r="BB45" i="27"/>
  <c r="BC45" i="27"/>
  <c r="BD45" i="27"/>
  <c r="BE45" i="27"/>
  <c r="BF45" i="27"/>
  <c r="BG45" i="27"/>
  <c r="BH45" i="27"/>
  <c r="BI45" i="27"/>
  <c r="BJ45" i="27"/>
  <c r="BK45" i="27"/>
  <c r="BL45" i="27"/>
  <c r="BM45" i="27"/>
  <c r="BN45" i="27"/>
  <c r="BO45" i="27"/>
  <c r="BP45" i="27"/>
  <c r="BQ45" i="27"/>
  <c r="I45" i="27"/>
  <c r="G45" i="27"/>
  <c r="J33" i="27"/>
  <c r="K33" i="27"/>
  <c r="L33" i="27"/>
  <c r="M33" i="27"/>
  <c r="N33" i="27"/>
  <c r="O33" i="27"/>
  <c r="P33" i="27"/>
  <c r="Q33" i="27"/>
  <c r="R33" i="27"/>
  <c r="S33" i="27"/>
  <c r="T33" i="27"/>
  <c r="U33" i="27"/>
  <c r="V33" i="27"/>
  <c r="W33" i="27"/>
  <c r="X33" i="27"/>
  <c r="Y33" i="27"/>
  <c r="Z33" i="27"/>
  <c r="AA33" i="27"/>
  <c r="AB33" i="27"/>
  <c r="AC33" i="27"/>
  <c r="AD33" i="27"/>
  <c r="AE33" i="27"/>
  <c r="AF33" i="27"/>
  <c r="AG33" i="27"/>
  <c r="AH33" i="27"/>
  <c r="AI33" i="27"/>
  <c r="AJ33" i="27"/>
  <c r="AK33" i="27"/>
  <c r="AL33" i="27"/>
  <c r="AM33" i="27"/>
  <c r="AN33" i="27"/>
  <c r="AO33" i="27"/>
  <c r="AP33" i="27"/>
  <c r="AQ33" i="27"/>
  <c r="AR33" i="27"/>
  <c r="AS33" i="27"/>
  <c r="AT33" i="27"/>
  <c r="AU33" i="27"/>
  <c r="AV33" i="27"/>
  <c r="AW33" i="27"/>
  <c r="AX33" i="27"/>
  <c r="AY33" i="27"/>
  <c r="AZ33" i="27"/>
  <c r="BA33" i="27"/>
  <c r="BB33" i="27"/>
  <c r="BC33" i="27"/>
  <c r="BD33" i="27"/>
  <c r="BE33" i="27"/>
  <c r="BF33" i="27"/>
  <c r="BG33" i="27"/>
  <c r="BH33" i="27"/>
  <c r="BI33" i="27"/>
  <c r="BJ33" i="27"/>
  <c r="BK33" i="27"/>
  <c r="BL33" i="27"/>
  <c r="BM33" i="27"/>
  <c r="BN33" i="27"/>
  <c r="BO33" i="27"/>
  <c r="BP33" i="27"/>
  <c r="BQ33" i="27"/>
  <c r="I33" i="27"/>
  <c r="J32" i="27"/>
  <c r="K32" i="27"/>
  <c r="L32" i="27"/>
  <c r="M32" i="27"/>
  <c r="N32" i="27"/>
  <c r="O32" i="27"/>
  <c r="P32" i="27"/>
  <c r="Q32" i="27"/>
  <c r="R32" i="27"/>
  <c r="S32" i="27"/>
  <c r="T32" i="27"/>
  <c r="U32" i="27"/>
  <c r="V32" i="27"/>
  <c r="W32" i="27"/>
  <c r="X32" i="27"/>
  <c r="Y32" i="27"/>
  <c r="Z32" i="27"/>
  <c r="AA32" i="27"/>
  <c r="AB32" i="27"/>
  <c r="AC32" i="27"/>
  <c r="AD32" i="27"/>
  <c r="AE32" i="27"/>
  <c r="AF32" i="27"/>
  <c r="AG32" i="27"/>
  <c r="AH32" i="27"/>
  <c r="AI32" i="27"/>
  <c r="AJ32" i="27"/>
  <c r="AK32" i="27"/>
  <c r="AL32" i="27"/>
  <c r="AM32" i="27"/>
  <c r="AN32" i="27"/>
  <c r="AO32" i="27"/>
  <c r="AP32" i="27"/>
  <c r="AQ32" i="27"/>
  <c r="AR32" i="27"/>
  <c r="AS32" i="27"/>
  <c r="AT32" i="27"/>
  <c r="AU32" i="27"/>
  <c r="AV32" i="27"/>
  <c r="AW32" i="27"/>
  <c r="AX32" i="27"/>
  <c r="AY32" i="27"/>
  <c r="AZ32" i="27"/>
  <c r="BA32" i="27"/>
  <c r="BB32" i="27"/>
  <c r="BC32" i="27"/>
  <c r="BD32" i="27"/>
  <c r="BE32" i="27"/>
  <c r="BF32" i="27"/>
  <c r="BG32" i="27"/>
  <c r="BH32" i="27"/>
  <c r="BI32" i="27"/>
  <c r="BJ32" i="27"/>
  <c r="BK32" i="27"/>
  <c r="BL32" i="27"/>
  <c r="BM32" i="27"/>
  <c r="BN32" i="27"/>
  <c r="BO32" i="27"/>
  <c r="BP32" i="27"/>
  <c r="BQ32" i="27"/>
  <c r="I32" i="27"/>
  <c r="J31" i="27"/>
  <c r="K31" i="27"/>
  <c r="L31" i="27"/>
  <c r="M31" i="27"/>
  <c r="N31" i="27"/>
  <c r="O31" i="27"/>
  <c r="P31" i="27"/>
  <c r="Q31" i="27"/>
  <c r="R31" i="27"/>
  <c r="S31" i="27"/>
  <c r="T31" i="27"/>
  <c r="U31" i="27"/>
  <c r="V31" i="27"/>
  <c r="W31" i="27"/>
  <c r="X31" i="27"/>
  <c r="Y31" i="27"/>
  <c r="Z31" i="27"/>
  <c r="AA31" i="27"/>
  <c r="AB31" i="27"/>
  <c r="AC31" i="27"/>
  <c r="AD31" i="27"/>
  <c r="AE31" i="27"/>
  <c r="AF31" i="27"/>
  <c r="AG31" i="27"/>
  <c r="AH31" i="27"/>
  <c r="AI31" i="27"/>
  <c r="AJ31" i="27"/>
  <c r="AK31" i="27"/>
  <c r="AL31" i="27"/>
  <c r="AM31" i="27"/>
  <c r="AN31" i="27"/>
  <c r="AO31" i="27"/>
  <c r="AP31" i="27"/>
  <c r="AQ31" i="27"/>
  <c r="AR31" i="27"/>
  <c r="AS31" i="27"/>
  <c r="AT31" i="27"/>
  <c r="AU31" i="27"/>
  <c r="AV31" i="27"/>
  <c r="AW31" i="27"/>
  <c r="AX31" i="27"/>
  <c r="AY31" i="27"/>
  <c r="AZ31" i="27"/>
  <c r="BA31" i="27"/>
  <c r="BB31" i="27"/>
  <c r="BC31" i="27"/>
  <c r="BD31" i="27"/>
  <c r="BE31" i="27"/>
  <c r="BF31" i="27"/>
  <c r="BG31" i="27"/>
  <c r="BH31" i="27"/>
  <c r="BI31" i="27"/>
  <c r="BJ31" i="27"/>
  <c r="BK31" i="27"/>
  <c r="BL31" i="27"/>
  <c r="BM31" i="27"/>
  <c r="BN31" i="27"/>
  <c r="BO31" i="27"/>
  <c r="BP31" i="27"/>
  <c r="BQ31" i="27"/>
  <c r="I31" i="27"/>
  <c r="J30" i="27"/>
  <c r="K30" i="27"/>
  <c r="L30" i="27"/>
  <c r="M30" i="27"/>
  <c r="N30" i="27"/>
  <c r="O30" i="27"/>
  <c r="P30" i="27"/>
  <c r="Q30" i="27"/>
  <c r="R30" i="27"/>
  <c r="S30" i="27"/>
  <c r="T30" i="27"/>
  <c r="U30" i="27"/>
  <c r="V30" i="27"/>
  <c r="W30" i="27"/>
  <c r="X30" i="27"/>
  <c r="Y30" i="27"/>
  <c r="Z30" i="27"/>
  <c r="AA30" i="27"/>
  <c r="AB30" i="27"/>
  <c r="AC30" i="27"/>
  <c r="AD30" i="27"/>
  <c r="AE30" i="27"/>
  <c r="AF30" i="27"/>
  <c r="AG30" i="27"/>
  <c r="AH30" i="27"/>
  <c r="AI30" i="27"/>
  <c r="AJ30" i="27"/>
  <c r="AK30" i="27"/>
  <c r="AL30" i="27"/>
  <c r="AM30" i="27"/>
  <c r="AN30" i="27"/>
  <c r="AO30" i="27"/>
  <c r="AP30" i="27"/>
  <c r="AQ30" i="27"/>
  <c r="AR30" i="27"/>
  <c r="AS30" i="27"/>
  <c r="AT30" i="27"/>
  <c r="AU30" i="27"/>
  <c r="AV30" i="27"/>
  <c r="AW30" i="27"/>
  <c r="AX30" i="27"/>
  <c r="AY30" i="27"/>
  <c r="AZ30" i="27"/>
  <c r="BA30" i="27"/>
  <c r="BB30" i="27"/>
  <c r="BC30" i="27"/>
  <c r="BD30" i="27"/>
  <c r="BE30" i="27"/>
  <c r="BF30" i="27"/>
  <c r="BG30" i="27"/>
  <c r="BH30" i="27"/>
  <c r="BI30" i="27"/>
  <c r="BJ30" i="27"/>
  <c r="BK30" i="27"/>
  <c r="BL30" i="27"/>
  <c r="BM30" i="27"/>
  <c r="BN30" i="27"/>
  <c r="BO30" i="27"/>
  <c r="BP30" i="27"/>
  <c r="BQ30" i="27"/>
  <c r="I30" i="27"/>
  <c r="J29" i="27"/>
  <c r="K29" i="27"/>
  <c r="L29" i="27"/>
  <c r="M29" i="27"/>
  <c r="N29" i="27"/>
  <c r="O29" i="27"/>
  <c r="P29" i="27"/>
  <c r="Q29" i="27"/>
  <c r="R29" i="27"/>
  <c r="S29" i="27"/>
  <c r="T29" i="27"/>
  <c r="U29" i="27"/>
  <c r="V29" i="27"/>
  <c r="W29" i="27"/>
  <c r="X29" i="27"/>
  <c r="Y29" i="27"/>
  <c r="Z29" i="27"/>
  <c r="AA29" i="27"/>
  <c r="AB29" i="27"/>
  <c r="AC29" i="27"/>
  <c r="AD29" i="27"/>
  <c r="AE29" i="27"/>
  <c r="AF29" i="27"/>
  <c r="AG29" i="27"/>
  <c r="AH29" i="27"/>
  <c r="AI29" i="27"/>
  <c r="AJ29" i="27"/>
  <c r="AK29" i="27"/>
  <c r="AL29" i="27"/>
  <c r="AM29" i="27"/>
  <c r="AN29" i="27"/>
  <c r="AO29" i="27"/>
  <c r="AP29" i="27"/>
  <c r="AQ29" i="27"/>
  <c r="AR29" i="27"/>
  <c r="AS29" i="27"/>
  <c r="AT29" i="27"/>
  <c r="AU29" i="27"/>
  <c r="AV29" i="27"/>
  <c r="AW29" i="27"/>
  <c r="AX29" i="27"/>
  <c r="AY29" i="27"/>
  <c r="AZ29" i="27"/>
  <c r="BA29" i="27"/>
  <c r="BB29" i="27"/>
  <c r="BC29" i="27"/>
  <c r="BD29" i="27"/>
  <c r="BE29" i="27"/>
  <c r="BF29" i="27"/>
  <c r="BG29" i="27"/>
  <c r="BH29" i="27"/>
  <c r="BI29" i="27"/>
  <c r="BJ29" i="27"/>
  <c r="BK29" i="27"/>
  <c r="BL29" i="27"/>
  <c r="BM29" i="27"/>
  <c r="BN29" i="27"/>
  <c r="BO29" i="27"/>
  <c r="BP29" i="27"/>
  <c r="BQ29" i="27"/>
  <c r="I29" i="27"/>
  <c r="J28" i="27"/>
  <c r="K28" i="27"/>
  <c r="L28" i="27"/>
  <c r="M28" i="27"/>
  <c r="N28" i="27"/>
  <c r="O28" i="27"/>
  <c r="P28" i="27"/>
  <c r="Q28" i="27"/>
  <c r="R28" i="27"/>
  <c r="S28" i="27"/>
  <c r="T28" i="27"/>
  <c r="U28" i="27"/>
  <c r="V28" i="27"/>
  <c r="W28" i="27"/>
  <c r="X28" i="27"/>
  <c r="Y28" i="27"/>
  <c r="Z28" i="27"/>
  <c r="AA28" i="27"/>
  <c r="AB28" i="27"/>
  <c r="AC28" i="27"/>
  <c r="AD28" i="27"/>
  <c r="AE28" i="27"/>
  <c r="AF28" i="27"/>
  <c r="AG28" i="27"/>
  <c r="AH28" i="27"/>
  <c r="AI28" i="27"/>
  <c r="AJ28" i="27"/>
  <c r="AK28" i="27"/>
  <c r="AL28" i="27"/>
  <c r="AM28" i="27"/>
  <c r="AN28" i="27"/>
  <c r="AO28" i="27"/>
  <c r="AP28" i="27"/>
  <c r="AQ28" i="27"/>
  <c r="AR28" i="27"/>
  <c r="AS28" i="27"/>
  <c r="AT28" i="27"/>
  <c r="AU28" i="27"/>
  <c r="AV28" i="27"/>
  <c r="AW28" i="27"/>
  <c r="AX28" i="27"/>
  <c r="AY28" i="27"/>
  <c r="AZ28" i="27"/>
  <c r="BA28" i="27"/>
  <c r="BB28" i="27"/>
  <c r="BC28" i="27"/>
  <c r="BD28" i="27"/>
  <c r="BE28" i="27"/>
  <c r="BF28" i="27"/>
  <c r="BG28" i="27"/>
  <c r="BH28" i="27"/>
  <c r="BI28" i="27"/>
  <c r="BJ28" i="27"/>
  <c r="BK28" i="27"/>
  <c r="BL28" i="27"/>
  <c r="BM28" i="27"/>
  <c r="BN28" i="27"/>
  <c r="BO28" i="27"/>
  <c r="BP28" i="27"/>
  <c r="BQ28" i="27"/>
  <c r="I28" i="27"/>
  <c r="G33" i="27"/>
  <c r="G32" i="27"/>
  <c r="G31" i="27"/>
  <c r="G30" i="27"/>
  <c r="G29" i="27"/>
  <c r="G28" i="27"/>
  <c r="J15" i="27"/>
  <c r="K15" i="27"/>
  <c r="L15" i="27"/>
  <c r="M15" i="27"/>
  <c r="N15" i="27"/>
  <c r="O15" i="27"/>
  <c r="P15" i="27"/>
  <c r="Q15" i="27"/>
  <c r="R15" i="27"/>
  <c r="S15" i="27"/>
  <c r="T15" i="27"/>
  <c r="U15" i="27"/>
  <c r="V15" i="27"/>
  <c r="W15" i="27"/>
  <c r="X15" i="27"/>
  <c r="Y15" i="27"/>
  <c r="Z15" i="27"/>
  <c r="AA15" i="27"/>
  <c r="AB15" i="27"/>
  <c r="AC15" i="27"/>
  <c r="AD15" i="27"/>
  <c r="AE15" i="27"/>
  <c r="AF15" i="27"/>
  <c r="AG15" i="27"/>
  <c r="AH15" i="27"/>
  <c r="AI15" i="27"/>
  <c r="AJ15" i="27"/>
  <c r="AK15" i="27"/>
  <c r="AL15" i="27"/>
  <c r="AM15" i="27"/>
  <c r="AN15" i="27"/>
  <c r="AO15" i="27"/>
  <c r="AP15" i="27"/>
  <c r="AQ15" i="27"/>
  <c r="AR15" i="27"/>
  <c r="AS15" i="27"/>
  <c r="AT15" i="27"/>
  <c r="AU15" i="27"/>
  <c r="AV15" i="27"/>
  <c r="AW15" i="27"/>
  <c r="AX15" i="27"/>
  <c r="AY15" i="27"/>
  <c r="AZ15" i="27"/>
  <c r="BA15" i="27"/>
  <c r="BB15" i="27"/>
  <c r="BC15" i="27"/>
  <c r="BD15" i="27"/>
  <c r="BE15" i="27"/>
  <c r="BF15" i="27"/>
  <c r="BG15" i="27"/>
  <c r="BH15" i="27"/>
  <c r="BI15" i="27"/>
  <c r="BJ15" i="27"/>
  <c r="BK15" i="27"/>
  <c r="BL15" i="27"/>
  <c r="BM15" i="27"/>
  <c r="BN15" i="27"/>
  <c r="BO15" i="27"/>
  <c r="BP15" i="27"/>
  <c r="BQ15" i="27"/>
  <c r="I15" i="27"/>
  <c r="J14" i="27"/>
  <c r="K14" i="27"/>
  <c r="L14" i="27"/>
  <c r="M14" i="27"/>
  <c r="N14" i="27"/>
  <c r="O14" i="27"/>
  <c r="P14" i="27"/>
  <c r="Q14" i="27"/>
  <c r="R14" i="27"/>
  <c r="S14" i="27"/>
  <c r="T14" i="27"/>
  <c r="U14" i="27"/>
  <c r="V14" i="27"/>
  <c r="W14" i="27"/>
  <c r="X14" i="27"/>
  <c r="Y14" i="27"/>
  <c r="Z14" i="27"/>
  <c r="AA14" i="27"/>
  <c r="AB14" i="27"/>
  <c r="AC14" i="27"/>
  <c r="AD14" i="27"/>
  <c r="AE14" i="27"/>
  <c r="AF14" i="27"/>
  <c r="AG14" i="27"/>
  <c r="AH14" i="27"/>
  <c r="AI14" i="27"/>
  <c r="AJ14" i="27"/>
  <c r="AK14" i="27"/>
  <c r="AL14" i="27"/>
  <c r="AM14" i="27"/>
  <c r="AN14" i="27"/>
  <c r="AO14" i="27"/>
  <c r="AP14" i="27"/>
  <c r="AQ14" i="27"/>
  <c r="AR14" i="27"/>
  <c r="AS14" i="27"/>
  <c r="AT14" i="27"/>
  <c r="AU14" i="27"/>
  <c r="AV14" i="27"/>
  <c r="AW14" i="27"/>
  <c r="AX14" i="27"/>
  <c r="AY14" i="27"/>
  <c r="AZ14" i="27"/>
  <c r="BA14" i="27"/>
  <c r="BB14" i="27"/>
  <c r="BC14" i="27"/>
  <c r="BD14" i="27"/>
  <c r="BE14" i="27"/>
  <c r="BF14" i="27"/>
  <c r="BG14" i="27"/>
  <c r="BH14" i="27"/>
  <c r="BI14" i="27"/>
  <c r="BJ14" i="27"/>
  <c r="BK14" i="27"/>
  <c r="BL14" i="27"/>
  <c r="BM14" i="27"/>
  <c r="BN14" i="27"/>
  <c r="BO14" i="27"/>
  <c r="BP14" i="27"/>
  <c r="BQ14" i="27"/>
  <c r="I14" i="27"/>
  <c r="J13" i="27"/>
  <c r="K13" i="27"/>
  <c r="L13" i="27"/>
  <c r="M13" i="27"/>
  <c r="N13" i="27"/>
  <c r="O13" i="27"/>
  <c r="P13" i="27"/>
  <c r="Q13" i="27"/>
  <c r="R13" i="27"/>
  <c r="S13" i="27"/>
  <c r="T13" i="27"/>
  <c r="U13" i="27"/>
  <c r="V13" i="27"/>
  <c r="W13" i="27"/>
  <c r="X13" i="27"/>
  <c r="Y13" i="27"/>
  <c r="Z13" i="27"/>
  <c r="AA13" i="27"/>
  <c r="AB13" i="27"/>
  <c r="AC13" i="27"/>
  <c r="AD13" i="27"/>
  <c r="AE13" i="27"/>
  <c r="AF13" i="27"/>
  <c r="AG13" i="27"/>
  <c r="AH13" i="27"/>
  <c r="AI13" i="27"/>
  <c r="AJ13" i="27"/>
  <c r="AK13" i="27"/>
  <c r="AL13" i="27"/>
  <c r="AM13" i="27"/>
  <c r="AN13" i="27"/>
  <c r="AO13" i="27"/>
  <c r="AP13" i="27"/>
  <c r="AQ13" i="27"/>
  <c r="AR13" i="27"/>
  <c r="AS13" i="27"/>
  <c r="AT13" i="27"/>
  <c r="AU13" i="27"/>
  <c r="AV13" i="27"/>
  <c r="AW13" i="27"/>
  <c r="AX13" i="27"/>
  <c r="AY13" i="27"/>
  <c r="AZ13" i="27"/>
  <c r="BA13" i="27"/>
  <c r="BB13" i="27"/>
  <c r="BC13" i="27"/>
  <c r="BD13" i="27"/>
  <c r="BE13" i="27"/>
  <c r="BF13" i="27"/>
  <c r="BG13" i="27"/>
  <c r="BH13" i="27"/>
  <c r="BI13" i="27"/>
  <c r="BJ13" i="27"/>
  <c r="BK13" i="27"/>
  <c r="BL13" i="27"/>
  <c r="BM13" i="27"/>
  <c r="BN13" i="27"/>
  <c r="BO13" i="27"/>
  <c r="BP13" i="27"/>
  <c r="BQ13" i="27"/>
  <c r="I13" i="27"/>
  <c r="J12" i="27"/>
  <c r="K12" i="27"/>
  <c r="L12" i="27"/>
  <c r="M12" i="27"/>
  <c r="N12" i="27"/>
  <c r="O12" i="27"/>
  <c r="P12" i="27"/>
  <c r="Q12" i="27"/>
  <c r="R12" i="27"/>
  <c r="S12" i="27"/>
  <c r="T12" i="27"/>
  <c r="U12" i="27"/>
  <c r="V12" i="27"/>
  <c r="W12" i="27"/>
  <c r="X12" i="27"/>
  <c r="Y12" i="27"/>
  <c r="Z12" i="27"/>
  <c r="AA12" i="27"/>
  <c r="AB12" i="27"/>
  <c r="AC12" i="27"/>
  <c r="AD12" i="27"/>
  <c r="AE12" i="27"/>
  <c r="AF12" i="27"/>
  <c r="AG12" i="27"/>
  <c r="AH12" i="27"/>
  <c r="AI12" i="27"/>
  <c r="AJ12" i="27"/>
  <c r="AK12" i="27"/>
  <c r="AL12" i="27"/>
  <c r="AM12" i="27"/>
  <c r="AN12" i="27"/>
  <c r="AO12" i="27"/>
  <c r="AP12" i="27"/>
  <c r="AQ12" i="27"/>
  <c r="AR12" i="27"/>
  <c r="AS12" i="27"/>
  <c r="AT12" i="27"/>
  <c r="AU12" i="27"/>
  <c r="AV12" i="27"/>
  <c r="AW12" i="27"/>
  <c r="AX12" i="27"/>
  <c r="AY12" i="27"/>
  <c r="AZ12" i="27"/>
  <c r="BA12" i="27"/>
  <c r="BB12" i="27"/>
  <c r="BC12" i="27"/>
  <c r="BD12" i="27"/>
  <c r="BE12" i="27"/>
  <c r="BF12" i="27"/>
  <c r="BG12" i="27"/>
  <c r="BH12" i="27"/>
  <c r="BI12" i="27"/>
  <c r="BJ12" i="27"/>
  <c r="BK12" i="27"/>
  <c r="BL12" i="27"/>
  <c r="BM12" i="27"/>
  <c r="BN12" i="27"/>
  <c r="BO12" i="27"/>
  <c r="BP12" i="27"/>
  <c r="BQ12" i="27"/>
  <c r="I12" i="27"/>
  <c r="G15" i="27"/>
  <c r="G14" i="27"/>
  <c r="G13" i="27"/>
  <c r="G12" i="27"/>
  <c r="R17" i="27" l="1"/>
  <c r="N17" i="27"/>
  <c r="AW17" i="27"/>
  <c r="AK17" i="27"/>
  <c r="Y17" i="27"/>
  <c r="M17" i="27"/>
  <c r="L17" i="27"/>
  <c r="K17" i="27"/>
  <c r="BL48" i="27"/>
  <c r="AZ48" i="27"/>
  <c r="AN48" i="27"/>
  <c r="AB48" i="27"/>
  <c r="P48" i="27"/>
  <c r="AT17" i="27"/>
  <c r="AH17" i="27"/>
  <c r="V17" i="27"/>
  <c r="J17" i="27"/>
  <c r="AU17" i="27"/>
  <c r="AI17" i="27"/>
  <c r="W17" i="27"/>
  <c r="BH17" i="27"/>
  <c r="AV17" i="27"/>
  <c r="AJ17" i="27"/>
  <c r="X17" i="27"/>
  <c r="AX17" i="27"/>
  <c r="AL17" i="27"/>
  <c r="Z17" i="27"/>
  <c r="BG17" i="27"/>
  <c r="G17" i="27"/>
  <c r="BJ17" i="27"/>
  <c r="BI17" i="27"/>
  <c r="I17" i="27"/>
  <c r="BF17" i="27"/>
  <c r="BN17" i="27"/>
  <c r="BB17" i="27"/>
  <c r="AP17" i="27"/>
  <c r="AD17" i="27"/>
  <c r="BQ17" i="27"/>
  <c r="AS17" i="27"/>
  <c r="U17" i="27"/>
  <c r="BE17" i="27"/>
  <c r="AG17" i="27"/>
  <c r="BP17" i="27"/>
  <c r="BD17" i="27"/>
  <c r="AR17" i="27"/>
  <c r="AF17" i="27"/>
  <c r="T17" i="27"/>
  <c r="BI48" i="27"/>
  <c r="AW48" i="27"/>
  <c r="AK48" i="27"/>
  <c r="Y48" i="27"/>
  <c r="M48" i="27"/>
  <c r="BO17" i="27"/>
  <c r="BC17" i="27"/>
  <c r="AQ17" i="27"/>
  <c r="AE17" i="27"/>
  <c r="S17" i="27"/>
  <c r="BA17" i="27"/>
  <c r="AO17" i="27"/>
  <c r="AC17" i="27"/>
  <c r="Q17" i="27"/>
  <c r="BM17" i="27"/>
  <c r="BL17" i="27"/>
  <c r="AZ17" i="27"/>
  <c r="AN17" i="27"/>
  <c r="AB17" i="27"/>
  <c r="P17" i="27"/>
  <c r="BQ48" i="27"/>
  <c r="BE48" i="27"/>
  <c r="AS48" i="27"/>
  <c r="AG48" i="27"/>
  <c r="U48" i="27"/>
  <c r="BK17" i="27"/>
  <c r="AY17" i="27"/>
  <c r="AM17" i="27"/>
  <c r="AA17" i="27"/>
  <c r="O17" i="27"/>
  <c r="BJ48" i="27"/>
  <c r="AX48" i="27"/>
  <c r="AL48" i="27"/>
  <c r="Z48" i="27"/>
  <c r="N48" i="27"/>
  <c r="BH48" i="27"/>
  <c r="AV48" i="27"/>
  <c r="AJ48" i="27"/>
  <c r="X48" i="27"/>
  <c r="L48" i="27"/>
  <c r="BP48" i="27"/>
  <c r="BD48" i="27"/>
  <c r="AR48" i="27"/>
  <c r="AF48" i="27"/>
  <c r="T48" i="27"/>
  <c r="BO48" i="27"/>
  <c r="BC48" i="27"/>
  <c r="AQ48" i="27"/>
  <c r="AE48" i="27"/>
  <c r="S48" i="27"/>
  <c r="I48" i="27"/>
  <c r="BF48" i="27"/>
  <c r="AT48" i="27"/>
  <c r="AH48" i="27"/>
  <c r="V48" i="27"/>
  <c r="J48" i="27"/>
  <c r="G48" i="27"/>
  <c r="G50" i="27" s="1"/>
  <c r="BG48" i="27"/>
  <c r="AU48" i="27"/>
  <c r="AI48" i="27"/>
  <c r="W48" i="27"/>
  <c r="K48" i="27"/>
  <c r="BN48" i="27"/>
  <c r="BB48" i="27"/>
  <c r="AP48" i="27"/>
  <c r="AD48" i="27"/>
  <c r="R48" i="27"/>
  <c r="BM48" i="27"/>
  <c r="BA48" i="27"/>
  <c r="AO48" i="27"/>
  <c r="AC48" i="27"/>
  <c r="Q48" i="27"/>
  <c r="BK48" i="27"/>
  <c r="AY48" i="27"/>
  <c r="AM48" i="27"/>
  <c r="AA48" i="27"/>
  <c r="O48" i="27"/>
  <c r="I34" i="1" l="1"/>
  <c r="G17" i="1" l="1"/>
  <c r="G75" i="1"/>
  <c r="I61" i="27" l="1"/>
  <c r="I63" i="27" s="1"/>
  <c r="G74" i="27"/>
  <c r="G76" i="27" s="1"/>
  <c r="I74" i="27"/>
  <c r="I76" i="27" s="1"/>
  <c r="I50" i="27"/>
  <c r="I34" i="27"/>
  <c r="I36" i="27" s="1"/>
  <c r="G34" i="27"/>
  <c r="G61" i="27"/>
  <c r="K50" i="27" l="1"/>
  <c r="J74" i="27"/>
  <c r="J76" i="27" s="1"/>
  <c r="J61" i="27"/>
  <c r="J63" i="27" s="1"/>
  <c r="J50" i="27"/>
  <c r="K74" i="27"/>
  <c r="K34" i="27"/>
  <c r="K36" i="27" s="1"/>
  <c r="G36" i="27"/>
  <c r="G63" i="27"/>
  <c r="J34" i="27"/>
  <c r="J36" i="27" s="1"/>
  <c r="K61" i="27"/>
  <c r="K63" i="27" s="1"/>
  <c r="L50" i="27" l="1"/>
  <c r="K76" i="27"/>
  <c r="L34" i="27"/>
  <c r="L36" i="27" s="1"/>
  <c r="L61" i="27"/>
  <c r="L63" i="27" s="1"/>
  <c r="L74" i="27"/>
  <c r="L76" i="27" s="1"/>
  <c r="M34" i="27" l="1"/>
  <c r="M36" i="27" s="1"/>
  <c r="M61" i="27"/>
  <c r="M63" i="27" s="1"/>
  <c r="M74" i="27"/>
  <c r="M76" i="27" s="1"/>
  <c r="N61" i="27" l="1"/>
  <c r="N63" i="27" s="1"/>
  <c r="N34" i="27"/>
  <c r="N36" i="27" s="1"/>
  <c r="N74" i="27"/>
  <c r="N76" i="27" s="1"/>
  <c r="M50" i="27"/>
  <c r="N50" i="27"/>
  <c r="O50" i="27" l="1"/>
  <c r="O34" i="27"/>
  <c r="O74" i="27"/>
  <c r="O76" i="27" s="1"/>
  <c r="O61" i="27"/>
  <c r="P34" i="27" l="1"/>
  <c r="P36" i="27" s="1"/>
  <c r="P50" i="27"/>
  <c r="P61" i="27"/>
  <c r="P63" i="27" s="1"/>
  <c r="P74" i="27"/>
  <c r="P76" i="27" s="1"/>
  <c r="O63" i="27"/>
  <c r="O36" i="27"/>
  <c r="Q61" i="27" l="1"/>
  <c r="Q63" i="27" s="1"/>
  <c r="Q74" i="27"/>
  <c r="Q76" i="27" s="1"/>
  <c r="Q34" i="27"/>
  <c r="Q36" i="27" s="1"/>
  <c r="R50" i="27" l="1"/>
  <c r="R34" i="27"/>
  <c r="R36" i="27" s="1"/>
  <c r="Q50" i="27"/>
  <c r="R61" i="27"/>
  <c r="R63" i="27" s="1"/>
  <c r="R74" i="27"/>
  <c r="R76" i="27" s="1"/>
  <c r="S74" i="27" l="1"/>
  <c r="S76" i="27" s="1"/>
  <c r="S50" i="27"/>
  <c r="S61" i="27"/>
  <c r="S63" i="27" s="1"/>
  <c r="S34" i="27"/>
  <c r="S36" i="27" s="1"/>
  <c r="T34" i="27" l="1"/>
  <c r="T36" i="27" s="1"/>
  <c r="T61" i="27"/>
  <c r="T63" i="27" s="1"/>
  <c r="T74" i="27"/>
  <c r="T76" i="27" s="1"/>
  <c r="T50" i="27"/>
  <c r="G48" i="1" l="1"/>
  <c r="U61" i="27"/>
  <c r="U63" i="27" s="1"/>
  <c r="U50" i="27"/>
  <c r="U74" i="27"/>
  <c r="U76" i="27" s="1"/>
  <c r="U34" i="27"/>
  <c r="U36" i="27" s="1"/>
  <c r="V61" i="27" l="1"/>
  <c r="V63" i="27" s="1"/>
  <c r="V74" i="27"/>
  <c r="V76" i="27" s="1"/>
  <c r="V50" i="27"/>
  <c r="V34" i="27"/>
  <c r="V36" i="27" s="1"/>
  <c r="V19" i="27"/>
  <c r="U19" i="27"/>
  <c r="T19" i="27"/>
  <c r="S19" i="27"/>
  <c r="R19" i="27"/>
  <c r="O19" i="27"/>
  <c r="N19" i="27"/>
  <c r="M19" i="27"/>
  <c r="L19" i="27"/>
  <c r="K19" i="27"/>
  <c r="J19" i="27"/>
  <c r="P19" i="27" l="1"/>
  <c r="Q19" i="27"/>
  <c r="I19" i="27"/>
  <c r="G19" i="27"/>
  <c r="W50" i="27"/>
  <c r="W19" i="27"/>
  <c r="W34" i="27"/>
  <c r="W36" i="27" s="1"/>
  <c r="W61" i="27"/>
  <c r="W63" i="27" s="1"/>
  <c r="W74" i="27"/>
  <c r="W76" i="27" s="1"/>
  <c r="X61" i="27" l="1"/>
  <c r="X63" i="27" s="1"/>
  <c r="X19" i="27"/>
  <c r="X34" i="27"/>
  <c r="X36" i="27" s="1"/>
  <c r="X74" i="27"/>
  <c r="X76" i="27" s="1"/>
  <c r="X50" i="27"/>
  <c r="J71" i="1"/>
  <c r="K71" i="1" s="1"/>
  <c r="L71" i="1" s="1"/>
  <c r="M71" i="1" s="1"/>
  <c r="N71" i="1" s="1"/>
  <c r="O71" i="1" s="1"/>
  <c r="P71" i="1" s="1"/>
  <c r="Q71" i="1" s="1"/>
  <c r="R71" i="1" s="1"/>
  <c r="S71" i="1" s="1"/>
  <c r="T71" i="1" s="1"/>
  <c r="U71" i="1" s="1"/>
  <c r="V71" i="1" s="1"/>
  <c r="W71" i="1" s="1"/>
  <c r="X71" i="1" s="1"/>
  <c r="Y71" i="1" s="1"/>
  <c r="Z71" i="1" s="1"/>
  <c r="AA71" i="1" s="1"/>
  <c r="AB71" i="1" s="1"/>
  <c r="AC71" i="1" s="1"/>
  <c r="AD71" i="1" s="1"/>
  <c r="AE71" i="1" s="1"/>
  <c r="AF71" i="1" s="1"/>
  <c r="AG71" i="1" s="1"/>
  <c r="AH71" i="1" s="1"/>
  <c r="AI71" i="1" s="1"/>
  <c r="AJ71" i="1" s="1"/>
  <c r="AK71" i="1" s="1"/>
  <c r="AL71" i="1" s="1"/>
  <c r="AM71" i="1" s="1"/>
  <c r="AN71" i="1" s="1"/>
  <c r="AO71" i="1" s="1"/>
  <c r="AP71" i="1" s="1"/>
  <c r="AQ71" i="1" s="1"/>
  <c r="AR71" i="1" s="1"/>
  <c r="AS71" i="1" s="1"/>
  <c r="AT71" i="1" s="1"/>
  <c r="AU71" i="1" s="1"/>
  <c r="AV71" i="1" s="1"/>
  <c r="AW71" i="1" s="1"/>
  <c r="AX71" i="1" s="1"/>
  <c r="AY71" i="1" s="1"/>
  <c r="AZ71" i="1" s="1"/>
  <c r="BA71" i="1" s="1"/>
  <c r="BB71" i="1" s="1"/>
  <c r="BC71" i="1" s="1"/>
  <c r="BD71" i="1" s="1"/>
  <c r="BE71" i="1" s="1"/>
  <c r="BF71" i="1" s="1"/>
  <c r="BG71" i="1" s="1"/>
  <c r="BH71" i="1" s="1"/>
  <c r="BI71" i="1" s="1"/>
  <c r="BJ71" i="1" s="1"/>
  <c r="BK71" i="1" s="1"/>
  <c r="BL71" i="1" s="1"/>
  <c r="BM71" i="1" s="1"/>
  <c r="BN71" i="1" s="1"/>
  <c r="BO71" i="1" s="1"/>
  <c r="BP71" i="1" s="1"/>
  <c r="BQ71" i="1" s="1"/>
  <c r="BR71" i="1" s="1"/>
  <c r="BS71" i="1" s="1"/>
  <c r="BT71" i="1" s="1"/>
  <c r="BU71" i="1" s="1"/>
  <c r="BV71" i="1" s="1"/>
  <c r="BW71" i="1" s="1"/>
  <c r="BX71" i="1" s="1"/>
  <c r="BY71" i="1" s="1"/>
  <c r="BZ71" i="1" s="1"/>
  <c r="CA71" i="1" s="1"/>
  <c r="CB71" i="1" s="1"/>
  <c r="CC71" i="1" s="1"/>
  <c r="CD71" i="1" s="1"/>
  <c r="CE71" i="1" s="1"/>
  <c r="CF71" i="1" s="1"/>
  <c r="CG71" i="1" s="1"/>
  <c r="CH71" i="1" s="1"/>
  <c r="CI71" i="1" s="1"/>
  <c r="CJ71" i="1" s="1"/>
  <c r="CK71" i="1" s="1"/>
  <c r="CL71" i="1" s="1"/>
  <c r="CM71" i="1" s="1"/>
  <c r="CN71" i="1" s="1"/>
  <c r="CO71" i="1" s="1"/>
  <c r="CP71" i="1" s="1"/>
  <c r="CQ71" i="1" s="1"/>
  <c r="CR71" i="1" s="1"/>
  <c r="CS71" i="1" s="1"/>
  <c r="CT71" i="1" s="1"/>
  <c r="CU71" i="1" s="1"/>
  <c r="CV71" i="1" s="1"/>
  <c r="CW71" i="1" s="1"/>
  <c r="CX71" i="1" s="1"/>
  <c r="CY71" i="1" s="1"/>
  <c r="CZ71" i="1" s="1"/>
  <c r="DA71" i="1" s="1"/>
  <c r="DB71" i="1" s="1"/>
  <c r="DC71" i="1" s="1"/>
  <c r="DD71" i="1" s="1"/>
  <c r="DE71" i="1" s="1"/>
  <c r="DF71" i="1" s="1"/>
  <c r="J57" i="1"/>
  <c r="K57" i="1" s="1"/>
  <c r="L57" i="1" s="1"/>
  <c r="M57" i="1" s="1"/>
  <c r="N57" i="1" s="1"/>
  <c r="O57" i="1" s="1"/>
  <c r="P57" i="1" s="1"/>
  <c r="Q57" i="1" s="1"/>
  <c r="R57" i="1" s="1"/>
  <c r="S57" i="1" s="1"/>
  <c r="T57" i="1" s="1"/>
  <c r="U57" i="1" s="1"/>
  <c r="V57" i="1" s="1"/>
  <c r="W57" i="1" s="1"/>
  <c r="X57" i="1" s="1"/>
  <c r="Y57" i="1" s="1"/>
  <c r="Z57" i="1" s="1"/>
  <c r="AA57" i="1" s="1"/>
  <c r="AB57" i="1" s="1"/>
  <c r="AC57" i="1" s="1"/>
  <c r="AD57" i="1" s="1"/>
  <c r="AE57" i="1" s="1"/>
  <c r="AF57" i="1" s="1"/>
  <c r="AG57" i="1" s="1"/>
  <c r="AH57" i="1" s="1"/>
  <c r="AI57" i="1" s="1"/>
  <c r="AJ57" i="1" s="1"/>
  <c r="AK57" i="1" s="1"/>
  <c r="AL57" i="1" s="1"/>
  <c r="AM57" i="1" s="1"/>
  <c r="AN57" i="1" s="1"/>
  <c r="AO57" i="1" s="1"/>
  <c r="AP57" i="1" s="1"/>
  <c r="AQ57" i="1" s="1"/>
  <c r="AR57" i="1" s="1"/>
  <c r="AS57" i="1" s="1"/>
  <c r="AT57" i="1" s="1"/>
  <c r="AU57" i="1" s="1"/>
  <c r="AV57" i="1" s="1"/>
  <c r="AW57" i="1" s="1"/>
  <c r="AX57" i="1" s="1"/>
  <c r="AY57" i="1" s="1"/>
  <c r="AZ57" i="1" s="1"/>
  <c r="BA57" i="1" s="1"/>
  <c r="BB57" i="1" s="1"/>
  <c r="BC57" i="1" s="1"/>
  <c r="BD57" i="1" s="1"/>
  <c r="BE57" i="1" s="1"/>
  <c r="BF57" i="1" s="1"/>
  <c r="BG57" i="1" s="1"/>
  <c r="BH57" i="1" s="1"/>
  <c r="BI57" i="1" s="1"/>
  <c r="BJ57" i="1" s="1"/>
  <c r="BK57" i="1" s="1"/>
  <c r="BL57" i="1" s="1"/>
  <c r="BM57" i="1" s="1"/>
  <c r="BN57" i="1" s="1"/>
  <c r="BO57" i="1" s="1"/>
  <c r="BP57" i="1" s="1"/>
  <c r="BQ57" i="1" s="1"/>
  <c r="BR57" i="1" s="1"/>
  <c r="BS57" i="1" s="1"/>
  <c r="BT57" i="1" s="1"/>
  <c r="BU57" i="1" s="1"/>
  <c r="BV57" i="1" s="1"/>
  <c r="BW57" i="1" s="1"/>
  <c r="BX57" i="1" s="1"/>
  <c r="BY57" i="1" s="1"/>
  <c r="BZ57" i="1" s="1"/>
  <c r="CA57" i="1" s="1"/>
  <c r="CB57" i="1" s="1"/>
  <c r="CC57" i="1" s="1"/>
  <c r="CD57" i="1" s="1"/>
  <c r="CE57" i="1" s="1"/>
  <c r="CF57" i="1" s="1"/>
  <c r="CG57" i="1" s="1"/>
  <c r="CH57" i="1" s="1"/>
  <c r="CI57" i="1" s="1"/>
  <c r="CJ57" i="1" s="1"/>
  <c r="CK57" i="1" s="1"/>
  <c r="CL57" i="1" s="1"/>
  <c r="CM57" i="1" s="1"/>
  <c r="CN57" i="1" s="1"/>
  <c r="CO57" i="1" s="1"/>
  <c r="CP57" i="1" s="1"/>
  <c r="CQ57" i="1" s="1"/>
  <c r="CR57" i="1" s="1"/>
  <c r="CS57" i="1" s="1"/>
  <c r="CT57" i="1" s="1"/>
  <c r="CU57" i="1" s="1"/>
  <c r="CV57" i="1" s="1"/>
  <c r="CW57" i="1" s="1"/>
  <c r="CX57" i="1" s="1"/>
  <c r="CY57" i="1" s="1"/>
  <c r="CZ57" i="1" s="1"/>
  <c r="DA57" i="1" s="1"/>
  <c r="DB57" i="1" s="1"/>
  <c r="DC57" i="1" s="1"/>
  <c r="DD57" i="1" s="1"/>
  <c r="DE57" i="1" s="1"/>
  <c r="DF57" i="1" s="1"/>
  <c r="I48" i="1"/>
  <c r="J43" i="1"/>
  <c r="Y61" i="27" l="1"/>
  <c r="Y63" i="27" s="1"/>
  <c r="Y34" i="27"/>
  <c r="Y36" i="27" s="1"/>
  <c r="Y19" i="27"/>
  <c r="Y50" i="27"/>
  <c r="Y74" i="27"/>
  <c r="Y76" i="27" s="1"/>
  <c r="I50" i="1"/>
  <c r="K43" i="1"/>
  <c r="I75" i="1"/>
  <c r="I62" i="1"/>
  <c r="J26" i="1"/>
  <c r="K26" i="1" s="1"/>
  <c r="L26" i="1" s="1"/>
  <c r="M26" i="1" s="1"/>
  <c r="N26" i="1" s="1"/>
  <c r="O26" i="1" s="1"/>
  <c r="P26" i="1" s="1"/>
  <c r="Q26" i="1" s="1"/>
  <c r="R26" i="1" s="1"/>
  <c r="S26" i="1" s="1"/>
  <c r="T26" i="1" s="1"/>
  <c r="U26" i="1" s="1"/>
  <c r="V26" i="1" s="1"/>
  <c r="W26" i="1" s="1"/>
  <c r="X26" i="1" s="1"/>
  <c r="Y26" i="1" s="1"/>
  <c r="Z26" i="1" s="1"/>
  <c r="AA26" i="1" s="1"/>
  <c r="AB26" i="1" s="1"/>
  <c r="AC26" i="1" s="1"/>
  <c r="AD26" i="1" s="1"/>
  <c r="AE26" i="1" s="1"/>
  <c r="AF26" i="1" s="1"/>
  <c r="AG26" i="1" s="1"/>
  <c r="AH26" i="1" s="1"/>
  <c r="AI26" i="1" s="1"/>
  <c r="AJ26" i="1" s="1"/>
  <c r="AK26" i="1" s="1"/>
  <c r="AL26" i="1" s="1"/>
  <c r="AM26" i="1" s="1"/>
  <c r="AN26" i="1" s="1"/>
  <c r="AO26" i="1" s="1"/>
  <c r="AP26" i="1" s="1"/>
  <c r="AQ26" i="1" s="1"/>
  <c r="AR26" i="1" s="1"/>
  <c r="AS26" i="1" s="1"/>
  <c r="AT26" i="1" s="1"/>
  <c r="AU26" i="1" s="1"/>
  <c r="AV26" i="1" s="1"/>
  <c r="AW26" i="1" s="1"/>
  <c r="AX26" i="1" s="1"/>
  <c r="AY26" i="1" s="1"/>
  <c r="AZ26" i="1" s="1"/>
  <c r="BA26" i="1" s="1"/>
  <c r="BB26" i="1" s="1"/>
  <c r="BC26" i="1" s="1"/>
  <c r="BD26" i="1" s="1"/>
  <c r="BE26" i="1" s="1"/>
  <c r="BF26" i="1" s="1"/>
  <c r="BG26" i="1" s="1"/>
  <c r="BH26" i="1" s="1"/>
  <c r="BI26" i="1" s="1"/>
  <c r="BJ26" i="1" s="1"/>
  <c r="BK26" i="1" s="1"/>
  <c r="BL26" i="1" s="1"/>
  <c r="BM26" i="1" s="1"/>
  <c r="BN26" i="1" s="1"/>
  <c r="BO26" i="1" s="1"/>
  <c r="BP26" i="1" s="1"/>
  <c r="BQ26" i="1" s="1"/>
  <c r="BR26" i="1" s="1"/>
  <c r="BS26" i="1" s="1"/>
  <c r="BT26" i="1" s="1"/>
  <c r="BU26" i="1" s="1"/>
  <c r="BV26" i="1" s="1"/>
  <c r="BW26" i="1" s="1"/>
  <c r="BX26" i="1" s="1"/>
  <c r="BY26" i="1" s="1"/>
  <c r="BZ26" i="1" s="1"/>
  <c r="CA26" i="1" s="1"/>
  <c r="CB26" i="1" s="1"/>
  <c r="CC26" i="1" s="1"/>
  <c r="CD26" i="1" s="1"/>
  <c r="CE26" i="1" s="1"/>
  <c r="CF26" i="1" s="1"/>
  <c r="CG26" i="1" s="1"/>
  <c r="CH26" i="1" s="1"/>
  <c r="CI26" i="1" s="1"/>
  <c r="CJ26" i="1" s="1"/>
  <c r="CK26" i="1" s="1"/>
  <c r="CL26" i="1" s="1"/>
  <c r="CM26" i="1" s="1"/>
  <c r="CN26" i="1" s="1"/>
  <c r="CO26" i="1" s="1"/>
  <c r="CP26" i="1" s="1"/>
  <c r="CQ26" i="1" s="1"/>
  <c r="CR26" i="1" s="1"/>
  <c r="CS26" i="1" s="1"/>
  <c r="CT26" i="1" s="1"/>
  <c r="CU26" i="1" s="1"/>
  <c r="CV26" i="1" s="1"/>
  <c r="CW26" i="1" s="1"/>
  <c r="CX26" i="1" s="1"/>
  <c r="CY26" i="1" s="1"/>
  <c r="CZ26" i="1" s="1"/>
  <c r="DA26" i="1" s="1"/>
  <c r="DB26" i="1" s="1"/>
  <c r="DC26" i="1" s="1"/>
  <c r="DD26" i="1" s="1"/>
  <c r="DE26" i="1" s="1"/>
  <c r="DF26" i="1" s="1"/>
  <c r="J10" i="1"/>
  <c r="K10" i="1" l="1"/>
  <c r="Z50" i="27"/>
  <c r="Z61" i="27"/>
  <c r="Z63" i="27" s="1"/>
  <c r="Z34" i="27"/>
  <c r="Z36" i="27" s="1"/>
  <c r="Z74" i="27"/>
  <c r="Z76" i="27" s="1"/>
  <c r="Z19" i="27"/>
  <c r="I64" i="1"/>
  <c r="L43" i="1"/>
  <c r="I77" i="1"/>
  <c r="J17" i="1" l="1"/>
  <c r="J19" i="1" s="1"/>
  <c r="L10" i="1"/>
  <c r="J34" i="1"/>
  <c r="AA61" i="27"/>
  <c r="AA63" i="27" s="1"/>
  <c r="J62" i="1"/>
  <c r="J64" i="1" s="1"/>
  <c r="J75" i="1"/>
  <c r="J77" i="1" s="1"/>
  <c r="J48" i="1"/>
  <c r="J50" i="1" s="1"/>
  <c r="AA50" i="27"/>
  <c r="AA19" i="27"/>
  <c r="AA34" i="27"/>
  <c r="AA36" i="27" s="1"/>
  <c r="AA74" i="27"/>
  <c r="AA76" i="27" s="1"/>
  <c r="I36" i="1"/>
  <c r="M43" i="1"/>
  <c r="I19" i="1"/>
  <c r="L75" i="1" l="1"/>
  <c r="L77" i="1" s="1"/>
  <c r="K17" i="1"/>
  <c r="K19" i="1" s="1"/>
  <c r="M10" i="1"/>
  <c r="K75" i="1"/>
  <c r="K77" i="1" s="1"/>
  <c r="K34" i="1"/>
  <c r="K36" i="1" s="1"/>
  <c r="K62" i="1"/>
  <c r="K64" i="1" s="1"/>
  <c r="K48" i="1"/>
  <c r="K50" i="1" s="1"/>
  <c r="AB61" i="27"/>
  <c r="AB63" i="27" s="1"/>
  <c r="AB50" i="27"/>
  <c r="AB74" i="27"/>
  <c r="AB76" i="27" s="1"/>
  <c r="AB19" i="27"/>
  <c r="AB34" i="27"/>
  <c r="AB36" i="27" s="1"/>
  <c r="N10" i="1"/>
  <c r="J36" i="1"/>
  <c r="N43" i="1"/>
  <c r="L17" i="1" l="1"/>
  <c r="L19" i="1" s="1"/>
  <c r="L62" i="1"/>
  <c r="L64" i="1" s="1"/>
  <c r="L34" i="1"/>
  <c r="L36" i="1" s="1"/>
  <c r="L48" i="1"/>
  <c r="L50" i="1" s="1"/>
  <c r="M34" i="1"/>
  <c r="M62" i="1"/>
  <c r="M64" i="1" s="1"/>
  <c r="M48" i="1"/>
  <c r="M50" i="1" s="1"/>
  <c r="M75" i="1"/>
  <c r="M77" i="1" s="1"/>
  <c r="AC50" i="27"/>
  <c r="AC34" i="27"/>
  <c r="AC36" i="27" s="1"/>
  <c r="AC61" i="27"/>
  <c r="AC63" i="27" s="1"/>
  <c r="AC74" i="27"/>
  <c r="AC76" i="27" s="1"/>
  <c r="AC19" i="27"/>
  <c r="O10" i="1"/>
  <c r="O43" i="1"/>
  <c r="G34" i="1"/>
  <c r="G36" i="1" s="1"/>
  <c r="G77" i="1"/>
  <c r="G62" i="1"/>
  <c r="G64" i="1" s="1"/>
  <c r="G50" i="1"/>
  <c r="N17" i="1" l="1"/>
  <c r="M17" i="1"/>
  <c r="M19" i="1" s="1"/>
  <c r="N34" i="1"/>
  <c r="N48" i="1"/>
  <c r="N50" i="1" s="1"/>
  <c r="AD74" i="27"/>
  <c r="AD76" i="27" s="1"/>
  <c r="AD61" i="27"/>
  <c r="AD63" i="27" s="1"/>
  <c r="AD34" i="27"/>
  <c r="AD36" i="27" s="1"/>
  <c r="AD19" i="27"/>
  <c r="AD50" i="27"/>
  <c r="M36" i="1"/>
  <c r="P10" i="1"/>
  <c r="N75" i="1"/>
  <c r="P43" i="1"/>
  <c r="N62" i="1"/>
  <c r="O17" i="1" l="1"/>
  <c r="O34" i="1"/>
  <c r="O36" i="1" s="1"/>
  <c r="O62" i="1"/>
  <c r="O64" i="1" s="1"/>
  <c r="O48" i="1"/>
  <c r="O50" i="1" s="1"/>
  <c r="O75" i="1"/>
  <c r="O77" i="1" s="1"/>
  <c r="AE19" i="27"/>
  <c r="AE34" i="27"/>
  <c r="AE36" i="27" s="1"/>
  <c r="AE50" i="27"/>
  <c r="AE74" i="27"/>
  <c r="AE76" i="27" s="1"/>
  <c r="AE61" i="27"/>
  <c r="AE63" i="27" s="1"/>
  <c r="G19" i="1"/>
  <c r="N19" i="1"/>
  <c r="Q10" i="1"/>
  <c r="N36" i="1"/>
  <c r="N64" i="1"/>
  <c r="Q43" i="1"/>
  <c r="N77" i="1"/>
  <c r="P17" i="1" l="1"/>
  <c r="P19" i="1" s="1"/>
  <c r="P34" i="1"/>
  <c r="P36" i="1" s="1"/>
  <c r="P62" i="1"/>
  <c r="P64" i="1" s="1"/>
  <c r="P48" i="1"/>
  <c r="P50" i="1" s="1"/>
  <c r="P75" i="1"/>
  <c r="P77" i="1" s="1"/>
  <c r="AF61" i="27"/>
  <c r="AF63" i="27" s="1"/>
  <c r="AF34" i="27"/>
  <c r="AF36" i="27" s="1"/>
  <c r="AF50" i="27"/>
  <c r="AF74" i="27"/>
  <c r="AF76" i="27" s="1"/>
  <c r="AF19" i="27"/>
  <c r="O19" i="1"/>
  <c r="R10" i="1"/>
  <c r="R43" i="1"/>
  <c r="Q17" i="1" l="1"/>
  <c r="Q19" i="1" s="1"/>
  <c r="Q34" i="1"/>
  <c r="Q36" i="1" s="1"/>
  <c r="Q62" i="1"/>
  <c r="Q64" i="1" s="1"/>
  <c r="Q48" i="1"/>
  <c r="Q50" i="1" s="1"/>
  <c r="Q75" i="1"/>
  <c r="Q77" i="1" s="1"/>
  <c r="AG19" i="27"/>
  <c r="AG61" i="27"/>
  <c r="AG63" i="27" s="1"/>
  <c r="AG34" i="27"/>
  <c r="AG36" i="27" s="1"/>
  <c r="AG50" i="27"/>
  <c r="AG74" i="27"/>
  <c r="AG76" i="27" s="1"/>
  <c r="S10" i="1"/>
  <c r="S43" i="1"/>
  <c r="R17" i="1" l="1"/>
  <c r="R34" i="1"/>
  <c r="R36" i="1" s="1"/>
  <c r="R62" i="1"/>
  <c r="R64" i="1" s="1"/>
  <c r="R48" i="1"/>
  <c r="R50" i="1" s="1"/>
  <c r="R75" i="1"/>
  <c r="R77" i="1" s="1"/>
  <c r="AH19" i="27"/>
  <c r="AH50" i="27"/>
  <c r="AH61" i="27"/>
  <c r="AH63" i="27" s="1"/>
  <c r="AH34" i="27"/>
  <c r="AH36" i="27" s="1"/>
  <c r="AH74" i="27"/>
  <c r="AH76" i="27" s="1"/>
  <c r="T10" i="1"/>
  <c r="T43" i="1"/>
  <c r="S17" i="1" l="1"/>
  <c r="S19" i="1" s="1"/>
  <c r="S34" i="1"/>
  <c r="S36" i="1" s="1"/>
  <c r="S62" i="1"/>
  <c r="S64" i="1" s="1"/>
  <c r="AI61" i="27"/>
  <c r="AI63" i="27" s="1"/>
  <c r="S48" i="1"/>
  <c r="S50" i="1" s="1"/>
  <c r="S75" i="1"/>
  <c r="S77" i="1" s="1"/>
  <c r="AI50" i="27"/>
  <c r="AI74" i="27"/>
  <c r="AI76" i="27" s="1"/>
  <c r="AI19" i="27"/>
  <c r="AI34" i="27"/>
  <c r="AI36" i="27" s="1"/>
  <c r="R19" i="1"/>
  <c r="U10" i="1"/>
  <c r="U43" i="1"/>
  <c r="T17" i="1" l="1"/>
  <c r="T19" i="1" s="1"/>
  <c r="T34" i="1"/>
  <c r="T36" i="1" s="1"/>
  <c r="T62" i="1"/>
  <c r="T64" i="1" s="1"/>
  <c r="T48" i="1"/>
  <c r="T50" i="1" s="1"/>
  <c r="T75" i="1"/>
  <c r="T77" i="1" s="1"/>
  <c r="AJ19" i="27"/>
  <c r="AJ50" i="27"/>
  <c r="AJ34" i="27"/>
  <c r="AJ36" i="27" s="1"/>
  <c r="AJ74" i="27"/>
  <c r="AJ76" i="27" s="1"/>
  <c r="AJ61" i="27"/>
  <c r="AJ63" i="27" s="1"/>
  <c r="V10" i="1"/>
  <c r="V43" i="1"/>
  <c r="U17" i="1" l="1"/>
  <c r="U19" i="1" s="1"/>
  <c r="U34" i="1"/>
  <c r="U36" i="1" s="1"/>
  <c r="U62" i="1"/>
  <c r="U64" i="1" s="1"/>
  <c r="U48" i="1"/>
  <c r="U50" i="1" s="1"/>
  <c r="U75" i="1"/>
  <c r="U77" i="1" s="1"/>
  <c r="AK74" i="27"/>
  <c r="AK76" i="27" s="1"/>
  <c r="AK61" i="27"/>
  <c r="AK63" i="27" s="1"/>
  <c r="AK19" i="27"/>
  <c r="AK50" i="27"/>
  <c r="AK34" i="27"/>
  <c r="AK36" i="27" s="1"/>
  <c r="W10" i="1"/>
  <c r="W43" i="1"/>
  <c r="V17" i="1" l="1"/>
  <c r="V19" i="1" s="1"/>
  <c r="V34" i="1"/>
  <c r="V36" i="1" s="1"/>
  <c r="V62" i="1"/>
  <c r="V64" i="1" s="1"/>
  <c r="V48" i="1"/>
  <c r="V50" i="1" s="1"/>
  <c r="V75" i="1"/>
  <c r="V77" i="1" s="1"/>
  <c r="AL61" i="27"/>
  <c r="AL63" i="27" s="1"/>
  <c r="AL74" i="27"/>
  <c r="AL76" i="27" s="1"/>
  <c r="AL19" i="27"/>
  <c r="AL50" i="27"/>
  <c r="AL34" i="27"/>
  <c r="AL36" i="27" s="1"/>
  <c r="X10" i="1"/>
  <c r="X43" i="1"/>
  <c r="W17" i="1" l="1"/>
  <c r="W19" i="1" s="1"/>
  <c r="W34" i="1"/>
  <c r="W36" i="1" s="1"/>
  <c r="W48" i="1"/>
  <c r="W50" i="1" s="1"/>
  <c r="W75" i="1"/>
  <c r="W77" i="1" s="1"/>
  <c r="W62" i="1"/>
  <c r="W64" i="1" s="1"/>
  <c r="AM50" i="27"/>
  <c r="AM34" i="27"/>
  <c r="AM36" i="27" s="1"/>
  <c r="AM61" i="27"/>
  <c r="AM63" i="27" s="1"/>
  <c r="AM74" i="27"/>
  <c r="AM76" i="27" s="1"/>
  <c r="AM19" i="27"/>
  <c r="Y10" i="1"/>
  <c r="Y43" i="1"/>
  <c r="X17" i="1" l="1"/>
  <c r="X19" i="1" s="1"/>
  <c r="X34" i="1"/>
  <c r="X36" i="1" s="1"/>
  <c r="X62" i="1"/>
  <c r="X64" i="1" s="1"/>
  <c r="X48" i="1"/>
  <c r="X50" i="1" s="1"/>
  <c r="X75" i="1"/>
  <c r="X77" i="1" s="1"/>
  <c r="AN34" i="27"/>
  <c r="AN36" i="27" s="1"/>
  <c r="AN19" i="27"/>
  <c r="AN61" i="27"/>
  <c r="AN63" i="27" s="1"/>
  <c r="AN50" i="27"/>
  <c r="AN74" i="27"/>
  <c r="AN76" i="27" s="1"/>
  <c r="Z10" i="1"/>
  <c r="Z43" i="1"/>
  <c r="Y17" i="1" l="1"/>
  <c r="Y19" i="1" s="1"/>
  <c r="Y34" i="1"/>
  <c r="Y36" i="1" s="1"/>
  <c r="Y62" i="1"/>
  <c r="Y64" i="1" s="1"/>
  <c r="Y48" i="1"/>
  <c r="Y50" i="1" s="1"/>
  <c r="Y75" i="1"/>
  <c r="Y77" i="1" s="1"/>
  <c r="AO74" i="27"/>
  <c r="AO76" i="27" s="1"/>
  <c r="AO50" i="27"/>
  <c r="AO34" i="27"/>
  <c r="AO36" i="27" s="1"/>
  <c r="AO19" i="27"/>
  <c r="AO61" i="27"/>
  <c r="AO63" i="27" s="1"/>
  <c r="AA10" i="1"/>
  <c r="AA43" i="1"/>
  <c r="Z17" i="1" l="1"/>
  <c r="Z19" i="1" s="1"/>
  <c r="Z34" i="1"/>
  <c r="Z36" i="1" s="1"/>
  <c r="Z62" i="1"/>
  <c r="Z64" i="1" s="1"/>
  <c r="Z48" i="1"/>
  <c r="Z50" i="1" s="1"/>
  <c r="Z75" i="1"/>
  <c r="Z77" i="1" s="1"/>
  <c r="AP61" i="27"/>
  <c r="AP63" i="27" s="1"/>
  <c r="AP74" i="27"/>
  <c r="AP76" i="27" s="1"/>
  <c r="AP50" i="27"/>
  <c r="AP34" i="27"/>
  <c r="AP36" i="27" s="1"/>
  <c r="AP19" i="27"/>
  <c r="AB10" i="1"/>
  <c r="AB43" i="1"/>
  <c r="AA17" i="1" l="1"/>
  <c r="AA19" i="1" s="1"/>
  <c r="AA34" i="1"/>
  <c r="AA36" i="1" s="1"/>
  <c r="AA62" i="1"/>
  <c r="AA64" i="1" s="1"/>
  <c r="AQ50" i="27"/>
  <c r="AA48" i="1"/>
  <c r="AA50" i="1" s="1"/>
  <c r="AA75" i="1"/>
  <c r="AA77" i="1" s="1"/>
  <c r="AQ61" i="27"/>
  <c r="AQ63" i="27" s="1"/>
  <c r="AQ74" i="27"/>
  <c r="AQ76" i="27" s="1"/>
  <c r="AQ19" i="27"/>
  <c r="AQ34" i="27"/>
  <c r="AQ36" i="27" s="1"/>
  <c r="AC10" i="1"/>
  <c r="AC43" i="1"/>
  <c r="AB17" i="1" l="1"/>
  <c r="AB19" i="1" s="1"/>
  <c r="AB34" i="1"/>
  <c r="AB36" i="1" s="1"/>
  <c r="AB62" i="1"/>
  <c r="AB64" i="1" s="1"/>
  <c r="AB48" i="1"/>
  <c r="AB50" i="1" s="1"/>
  <c r="AB75" i="1"/>
  <c r="AB77" i="1" s="1"/>
  <c r="AR50" i="27"/>
  <c r="AR74" i="27"/>
  <c r="AR76" i="27" s="1"/>
  <c r="AR19" i="27"/>
  <c r="AR34" i="27"/>
  <c r="AR36" i="27" s="1"/>
  <c r="AR61" i="27"/>
  <c r="AR63" i="27" s="1"/>
  <c r="AD10" i="1"/>
  <c r="AD43" i="1"/>
  <c r="AC17" i="1" l="1"/>
  <c r="AC19" i="1" s="1"/>
  <c r="AC34" i="1"/>
  <c r="AC36" i="1" s="1"/>
  <c r="AC62" i="1"/>
  <c r="AC64" i="1" s="1"/>
  <c r="AC48" i="1"/>
  <c r="AC50" i="1" s="1"/>
  <c r="AC75" i="1"/>
  <c r="AC77" i="1" s="1"/>
  <c r="AS19" i="27"/>
  <c r="AS61" i="27"/>
  <c r="AS63" i="27" s="1"/>
  <c r="AS74" i="27"/>
  <c r="AS76" i="27" s="1"/>
  <c r="AS50" i="27"/>
  <c r="AS34" i="27"/>
  <c r="AS36" i="27" s="1"/>
  <c r="AE10" i="1"/>
  <c r="AE43" i="1"/>
  <c r="AD17" i="1" l="1"/>
  <c r="AD19" i="1" s="1"/>
  <c r="AD34" i="1"/>
  <c r="AD36" i="1" s="1"/>
  <c r="AD62" i="1"/>
  <c r="AD64" i="1" s="1"/>
  <c r="AD48" i="1"/>
  <c r="AD50" i="1" s="1"/>
  <c r="AD75" i="1"/>
  <c r="AD77" i="1" s="1"/>
  <c r="AT74" i="27"/>
  <c r="AT76" i="27" s="1"/>
  <c r="AT50" i="27"/>
  <c r="AT61" i="27"/>
  <c r="AT63" i="27" s="1"/>
  <c r="AT19" i="27"/>
  <c r="AT34" i="27"/>
  <c r="AT36" i="27" s="1"/>
  <c r="AF10" i="1"/>
  <c r="AF43" i="1"/>
  <c r="AE17" i="1" l="1"/>
  <c r="AE19" i="1" s="1"/>
  <c r="AE34" i="1"/>
  <c r="AE36" i="1" s="1"/>
  <c r="AE62" i="1"/>
  <c r="AE64" i="1" s="1"/>
  <c r="AE48" i="1"/>
  <c r="AE50" i="1" s="1"/>
  <c r="AE75" i="1"/>
  <c r="AE77" i="1" s="1"/>
  <c r="AU19" i="27"/>
  <c r="AU50" i="27"/>
  <c r="AU61" i="27"/>
  <c r="AU63" i="27" s="1"/>
  <c r="AU34" i="27"/>
  <c r="AU36" i="27" s="1"/>
  <c r="AU74" i="27"/>
  <c r="AU76" i="27" s="1"/>
  <c r="AG10" i="1"/>
  <c r="AG43" i="1"/>
  <c r="AF17" i="1" l="1"/>
  <c r="AF19" i="1" s="1"/>
  <c r="AF34" i="1"/>
  <c r="AF36" i="1" s="1"/>
  <c r="AF62" i="1"/>
  <c r="AF64" i="1" s="1"/>
  <c r="AF48" i="1"/>
  <c r="AF50" i="1" s="1"/>
  <c r="AF75" i="1"/>
  <c r="AF77" i="1" s="1"/>
  <c r="AV50" i="27"/>
  <c r="AV19" i="27"/>
  <c r="AV61" i="27"/>
  <c r="AV63" i="27" s="1"/>
  <c r="AV74" i="27"/>
  <c r="AV76" i="27" s="1"/>
  <c r="AV34" i="27"/>
  <c r="AV36" i="27" s="1"/>
  <c r="AH10" i="1"/>
  <c r="AH43" i="1"/>
  <c r="AG17" i="1" l="1"/>
  <c r="AG19" i="1" s="1"/>
  <c r="AG34" i="1"/>
  <c r="AG36" i="1" s="1"/>
  <c r="AG62" i="1"/>
  <c r="AG64" i="1" s="1"/>
  <c r="AG48" i="1"/>
  <c r="AG50" i="1" s="1"/>
  <c r="AG75" i="1"/>
  <c r="AG77" i="1" s="1"/>
  <c r="AW19" i="27"/>
  <c r="AW50" i="27"/>
  <c r="AW61" i="27"/>
  <c r="AW63" i="27" s="1"/>
  <c r="AW34" i="27"/>
  <c r="AW36" i="27" s="1"/>
  <c r="AW74" i="27"/>
  <c r="AW76" i="27" s="1"/>
  <c r="AI10" i="1"/>
  <c r="AI43" i="1"/>
  <c r="AH17" i="1" l="1"/>
  <c r="AH19" i="1" s="1"/>
  <c r="AH34" i="1"/>
  <c r="AH36" i="1" s="1"/>
  <c r="AH62" i="1"/>
  <c r="AH64" i="1" s="1"/>
  <c r="AH48" i="1"/>
  <c r="AH50" i="1" s="1"/>
  <c r="AH75" i="1"/>
  <c r="AH77" i="1" s="1"/>
  <c r="AX61" i="27"/>
  <c r="AX63" i="27" s="1"/>
  <c r="AX50" i="27"/>
  <c r="AX34" i="27"/>
  <c r="AX36" i="27" s="1"/>
  <c r="AX74" i="27"/>
  <c r="AX76" i="27" s="1"/>
  <c r="AX19" i="27"/>
  <c r="AJ10" i="1"/>
  <c r="AJ43" i="1"/>
  <c r="AI17" i="1" l="1"/>
  <c r="AI19" i="1" s="1"/>
  <c r="AI34" i="1"/>
  <c r="AI36" i="1" s="1"/>
  <c r="AI62" i="1"/>
  <c r="AI64" i="1" s="1"/>
  <c r="AI48" i="1"/>
  <c r="AI50" i="1" s="1"/>
  <c r="AI75" i="1"/>
  <c r="AI77" i="1" s="1"/>
  <c r="AY50" i="27"/>
  <c r="AY61" i="27"/>
  <c r="AY63" i="27" s="1"/>
  <c r="AY74" i="27"/>
  <c r="AY76" i="27" s="1"/>
  <c r="AY34" i="27"/>
  <c r="AY36" i="27" s="1"/>
  <c r="AY19" i="27"/>
  <c r="AK10" i="1"/>
  <c r="AK43" i="1"/>
  <c r="AJ17" i="1" l="1"/>
  <c r="AJ19" i="1" s="1"/>
  <c r="AJ34" i="1"/>
  <c r="AJ36" i="1" s="1"/>
  <c r="AJ62" i="1"/>
  <c r="AJ64" i="1" s="1"/>
  <c r="AJ48" i="1"/>
  <c r="AJ50" i="1" s="1"/>
  <c r="AJ75" i="1"/>
  <c r="AJ77" i="1" s="1"/>
  <c r="AZ50" i="27"/>
  <c r="AZ34" i="27"/>
  <c r="AZ36" i="27" s="1"/>
  <c r="AZ74" i="27"/>
  <c r="AZ76" i="27" s="1"/>
  <c r="AZ61" i="27"/>
  <c r="AZ63" i="27" s="1"/>
  <c r="AZ19" i="27"/>
  <c r="AL10" i="1"/>
  <c r="AL43" i="1"/>
  <c r="AK17" i="1" l="1"/>
  <c r="AK19" i="1" s="1"/>
  <c r="AK34" i="1"/>
  <c r="AK36" i="1" s="1"/>
  <c r="AK62" i="1"/>
  <c r="AK64" i="1" s="1"/>
  <c r="AK48" i="1"/>
  <c r="AK50" i="1" s="1"/>
  <c r="AK75" i="1"/>
  <c r="AK77" i="1" s="1"/>
  <c r="BA61" i="27"/>
  <c r="BA63" i="27" s="1"/>
  <c r="BA19" i="27"/>
  <c r="BA50" i="27"/>
  <c r="BA34" i="27"/>
  <c r="BA36" i="27" s="1"/>
  <c r="BA74" i="27"/>
  <c r="BA76" i="27" s="1"/>
  <c r="AM10" i="1"/>
  <c r="AM43" i="1"/>
  <c r="AL17" i="1" l="1"/>
  <c r="AL19" i="1" s="1"/>
  <c r="AL34" i="1"/>
  <c r="AL36" i="1" s="1"/>
  <c r="AL62" i="1"/>
  <c r="AL64" i="1" s="1"/>
  <c r="BB50" i="27"/>
  <c r="AL48" i="1"/>
  <c r="AL50" i="1" s="1"/>
  <c r="AL75" i="1"/>
  <c r="AL77" i="1" s="1"/>
  <c r="BB61" i="27"/>
  <c r="BB63" i="27" s="1"/>
  <c r="BB74" i="27"/>
  <c r="BB76" i="27" s="1"/>
  <c r="BB34" i="27"/>
  <c r="BB36" i="27" s="1"/>
  <c r="BB19" i="27"/>
  <c r="AN10" i="1"/>
  <c r="AN43" i="1"/>
  <c r="AM17" i="1" l="1"/>
  <c r="AM19" i="1" s="1"/>
  <c r="AM34" i="1"/>
  <c r="AM36" i="1" s="1"/>
  <c r="AM62" i="1"/>
  <c r="AM64" i="1" s="1"/>
  <c r="AM48" i="1"/>
  <c r="AM50" i="1" s="1"/>
  <c r="AM75" i="1"/>
  <c r="AM77" i="1" s="1"/>
  <c r="BC61" i="27"/>
  <c r="BC63" i="27" s="1"/>
  <c r="BC74" i="27"/>
  <c r="BC76" i="27" s="1"/>
  <c r="BC34" i="27"/>
  <c r="BC36" i="27" s="1"/>
  <c r="BC19" i="27"/>
  <c r="BC50" i="27"/>
  <c r="AO10" i="1"/>
  <c r="AO43" i="1"/>
  <c r="AN17" i="1" l="1"/>
  <c r="AN19" i="1" s="1"/>
  <c r="AN34" i="1"/>
  <c r="AN36" i="1" s="1"/>
  <c r="AN62" i="1"/>
  <c r="AN64" i="1" s="1"/>
  <c r="AN48" i="1"/>
  <c r="AN50" i="1" s="1"/>
  <c r="AN75" i="1"/>
  <c r="AN77" i="1" s="1"/>
  <c r="BD19" i="27"/>
  <c r="BD50" i="27"/>
  <c r="BD74" i="27"/>
  <c r="BD76" i="27" s="1"/>
  <c r="BD61" i="27"/>
  <c r="BD63" i="27" s="1"/>
  <c r="BD34" i="27"/>
  <c r="BD36" i="27" s="1"/>
  <c r="AP10" i="1"/>
  <c r="AP43" i="1"/>
  <c r="AO17" i="1" l="1"/>
  <c r="AO19" i="1" s="1"/>
  <c r="AO34" i="1"/>
  <c r="AO36" i="1" s="1"/>
  <c r="AO62" i="1"/>
  <c r="AO64" i="1" s="1"/>
  <c r="AO48" i="1"/>
  <c r="AO50" i="1" s="1"/>
  <c r="AO75" i="1"/>
  <c r="AO77" i="1" s="1"/>
  <c r="BE61" i="27"/>
  <c r="BE63" i="27" s="1"/>
  <c r="BE19" i="27"/>
  <c r="BE34" i="27"/>
  <c r="BE36" i="27" s="1"/>
  <c r="BE74" i="27"/>
  <c r="BE76" i="27" s="1"/>
  <c r="BE50" i="27"/>
  <c r="AQ10" i="1"/>
  <c r="AQ43" i="1"/>
  <c r="AP17" i="1" l="1"/>
  <c r="AP19" i="1" s="1"/>
  <c r="AP34" i="1"/>
  <c r="AP36" i="1" s="1"/>
  <c r="BF61" i="27"/>
  <c r="BF63" i="27" s="1"/>
  <c r="AP62" i="1"/>
  <c r="AP64" i="1" s="1"/>
  <c r="AP48" i="1"/>
  <c r="AP50" i="1" s="1"/>
  <c r="AP75" i="1"/>
  <c r="AP77" i="1" s="1"/>
  <c r="BF19" i="27"/>
  <c r="BF50" i="27"/>
  <c r="BF74" i="27"/>
  <c r="BF76" i="27" s="1"/>
  <c r="BF34" i="27"/>
  <c r="BF36" i="27" s="1"/>
  <c r="AR10" i="1"/>
  <c r="AR43" i="1"/>
  <c r="AQ17" i="1" l="1"/>
  <c r="AQ19" i="1" s="1"/>
  <c r="AQ34" i="1"/>
  <c r="AQ36" i="1" s="1"/>
  <c r="AQ62" i="1"/>
  <c r="AQ64" i="1" s="1"/>
  <c r="BG61" i="27"/>
  <c r="BG63" i="27" s="1"/>
  <c r="AQ75" i="1"/>
  <c r="AQ77" i="1" s="1"/>
  <c r="AQ48" i="1"/>
  <c r="AQ50" i="1" s="1"/>
  <c r="BG19" i="27"/>
  <c r="BG50" i="27"/>
  <c r="BG34" i="27"/>
  <c r="BG36" i="27" s="1"/>
  <c r="BG74" i="27"/>
  <c r="BG76" i="27" s="1"/>
  <c r="AS10" i="1"/>
  <c r="AS43" i="1"/>
  <c r="AR17" i="1" l="1"/>
  <c r="AR19" i="1" s="1"/>
  <c r="AR34" i="1"/>
  <c r="AR36" i="1" s="1"/>
  <c r="AR62" i="1"/>
  <c r="AR64" i="1" s="1"/>
  <c r="AR48" i="1"/>
  <c r="AR50" i="1" s="1"/>
  <c r="AR75" i="1"/>
  <c r="AR77" i="1" s="1"/>
  <c r="BH61" i="27"/>
  <c r="BH63" i="27" s="1"/>
  <c r="BH50" i="27"/>
  <c r="BH34" i="27"/>
  <c r="BH36" i="27" s="1"/>
  <c r="BH74" i="27"/>
  <c r="BH76" i="27" s="1"/>
  <c r="BH19" i="27"/>
  <c r="AT10" i="1"/>
  <c r="AT43" i="1"/>
  <c r="AS17" i="1" l="1"/>
  <c r="AS19" i="1" s="1"/>
  <c r="AS34" i="1"/>
  <c r="AS36" i="1" s="1"/>
  <c r="AS62" i="1"/>
  <c r="AS64" i="1" s="1"/>
  <c r="AS48" i="1"/>
  <c r="AS50" i="1" s="1"/>
  <c r="AS75" i="1"/>
  <c r="AS77" i="1" s="1"/>
  <c r="BI50" i="27"/>
  <c r="BI74" i="27"/>
  <c r="BI76" i="27" s="1"/>
  <c r="BI61" i="27"/>
  <c r="BI63" i="27" s="1"/>
  <c r="BI19" i="27"/>
  <c r="BI34" i="27"/>
  <c r="BI36" i="27" s="1"/>
  <c r="AU10" i="1"/>
  <c r="AU43" i="1"/>
  <c r="AT17" i="1" l="1"/>
  <c r="AT19" i="1" s="1"/>
  <c r="AT34" i="1"/>
  <c r="AT36" i="1" s="1"/>
  <c r="AT62" i="1"/>
  <c r="AT64" i="1" s="1"/>
  <c r="AT48" i="1"/>
  <c r="AT50" i="1" s="1"/>
  <c r="AT75" i="1"/>
  <c r="AT77" i="1" s="1"/>
  <c r="BJ74" i="27"/>
  <c r="BJ76" i="27" s="1"/>
  <c r="BJ50" i="27"/>
  <c r="BJ34" i="27"/>
  <c r="BJ36" i="27" s="1"/>
  <c r="BJ19" i="27"/>
  <c r="BJ61" i="27"/>
  <c r="BJ63" i="27" s="1"/>
  <c r="AV10" i="1"/>
  <c r="AV43" i="1"/>
  <c r="AU17" i="1" l="1"/>
  <c r="AU19" i="1" s="1"/>
  <c r="AU34" i="1"/>
  <c r="AU36" i="1" s="1"/>
  <c r="AU62" i="1"/>
  <c r="AU64" i="1" s="1"/>
  <c r="AU48" i="1"/>
  <c r="AU50" i="1" s="1"/>
  <c r="AU75" i="1"/>
  <c r="AU77" i="1" s="1"/>
  <c r="BK61" i="27"/>
  <c r="BK63" i="27" s="1"/>
  <c r="BK50" i="27"/>
  <c r="BK34" i="27"/>
  <c r="BK36" i="27" s="1"/>
  <c r="BK74" i="27"/>
  <c r="BK76" i="27" s="1"/>
  <c r="BK19" i="27"/>
  <c r="AW10" i="1"/>
  <c r="AW43" i="1"/>
  <c r="AV17" i="1" l="1"/>
  <c r="AV19" i="1" s="1"/>
  <c r="AV34" i="1"/>
  <c r="AV36" i="1" s="1"/>
  <c r="AV62" i="1"/>
  <c r="AV64" i="1" s="1"/>
  <c r="AV48" i="1"/>
  <c r="AV50" i="1" s="1"/>
  <c r="AV75" i="1"/>
  <c r="AV77" i="1" s="1"/>
  <c r="BL61" i="27"/>
  <c r="BL63" i="27" s="1"/>
  <c r="BL50" i="27"/>
  <c r="BL74" i="27"/>
  <c r="BL76" i="27" s="1"/>
  <c r="BL34" i="27"/>
  <c r="BL36" i="27" s="1"/>
  <c r="BL19" i="27"/>
  <c r="AX10" i="1"/>
  <c r="AX43" i="1"/>
  <c r="AW17" i="1" l="1"/>
  <c r="AW19" i="1" s="1"/>
  <c r="AW34" i="1"/>
  <c r="AW36" i="1" s="1"/>
  <c r="AW62" i="1"/>
  <c r="AW64" i="1" s="1"/>
  <c r="AW48" i="1"/>
  <c r="AW50" i="1" s="1"/>
  <c r="AW75" i="1"/>
  <c r="AW77" i="1" s="1"/>
  <c r="BM19" i="27"/>
  <c r="BM61" i="27"/>
  <c r="BM63" i="27" s="1"/>
  <c r="BM34" i="27"/>
  <c r="BM36" i="27" s="1"/>
  <c r="BM50" i="27"/>
  <c r="BM74" i="27"/>
  <c r="BM76" i="27" s="1"/>
  <c r="AY10" i="1"/>
  <c r="AY43" i="1"/>
  <c r="AX17" i="1" l="1"/>
  <c r="AX19" i="1" s="1"/>
  <c r="AX34" i="1"/>
  <c r="AX36" i="1" s="1"/>
  <c r="AX62" i="1"/>
  <c r="AX64" i="1" s="1"/>
  <c r="AX48" i="1"/>
  <c r="AX50" i="1" s="1"/>
  <c r="AX75" i="1"/>
  <c r="AX77" i="1" s="1"/>
  <c r="BN19" i="27"/>
  <c r="BN61" i="27"/>
  <c r="BN63" i="27" s="1"/>
  <c r="BN74" i="27"/>
  <c r="BN76" i="27" s="1"/>
  <c r="BN50" i="27"/>
  <c r="BN34" i="27"/>
  <c r="BN36" i="27" s="1"/>
  <c r="AZ10" i="1"/>
  <c r="AZ43" i="1"/>
  <c r="AY17" i="1" l="1"/>
  <c r="AY19" i="1" s="1"/>
  <c r="AY34" i="1"/>
  <c r="AY36" i="1" s="1"/>
  <c r="AY48" i="1"/>
  <c r="AY50" i="1" s="1"/>
  <c r="AY75" i="1"/>
  <c r="AY77" i="1" s="1"/>
  <c r="AY62" i="1"/>
  <c r="AY64" i="1" s="1"/>
  <c r="BO50" i="27"/>
  <c r="BO61" i="27"/>
  <c r="BO63" i="27" s="1"/>
  <c r="BO74" i="27"/>
  <c r="BO76" i="27" s="1"/>
  <c r="BO34" i="27"/>
  <c r="BO36" i="27" s="1"/>
  <c r="BO19" i="27"/>
  <c r="BA10" i="1"/>
  <c r="BA43" i="1"/>
  <c r="AZ17" i="1" l="1"/>
  <c r="AZ19" i="1" s="1"/>
  <c r="AZ34" i="1"/>
  <c r="AZ36" i="1" s="1"/>
  <c r="AZ62" i="1"/>
  <c r="AZ64" i="1" s="1"/>
  <c r="AZ48" i="1"/>
  <c r="AZ50" i="1" s="1"/>
  <c r="AZ75" i="1"/>
  <c r="AZ77" i="1" s="1"/>
  <c r="BP61" i="27"/>
  <c r="BP63" i="27" s="1"/>
  <c r="BP34" i="27"/>
  <c r="BP36" i="27" s="1"/>
  <c r="BP50" i="27"/>
  <c r="BP74" i="27"/>
  <c r="BP76" i="27" s="1"/>
  <c r="BP19" i="27"/>
  <c r="BB10" i="1"/>
  <c r="BB43" i="1"/>
  <c r="BA17" i="1" l="1"/>
  <c r="BA19" i="1" s="1"/>
  <c r="BA34" i="1"/>
  <c r="BA36" i="1" s="1"/>
  <c r="BA62" i="1"/>
  <c r="BA64" i="1" s="1"/>
  <c r="BA48" i="1"/>
  <c r="BA50" i="1" s="1"/>
  <c r="BA75" i="1"/>
  <c r="BA77" i="1" s="1"/>
  <c r="BQ50" i="27"/>
  <c r="BQ61" i="27"/>
  <c r="BQ63" i="27" s="1"/>
  <c r="BQ19" i="27"/>
  <c r="BQ34" i="27"/>
  <c r="BQ36" i="27" s="1"/>
  <c r="BQ74" i="27"/>
  <c r="BQ76" i="27" s="1"/>
  <c r="BC10" i="1"/>
  <c r="BC43" i="1"/>
  <c r="BB17" i="1" l="1"/>
  <c r="BB19" i="1" s="1"/>
  <c r="BB34" i="1"/>
  <c r="BB36" i="1" s="1"/>
  <c r="BB62" i="1"/>
  <c r="BB64" i="1" s="1"/>
  <c r="BB75" i="1"/>
  <c r="BB77" i="1" s="1"/>
  <c r="BB48" i="1"/>
  <c r="BB50" i="1" s="1"/>
  <c r="BD10" i="1"/>
  <c r="BD43" i="1"/>
  <c r="BC17" i="1" l="1"/>
  <c r="BC19" i="1" s="1"/>
  <c r="BC34" i="1"/>
  <c r="BC36" i="1" s="1"/>
  <c r="BC62" i="1"/>
  <c r="BC64" i="1" s="1"/>
  <c r="BC48" i="1"/>
  <c r="BC50" i="1" s="1"/>
  <c r="BC75" i="1"/>
  <c r="BC77" i="1" s="1"/>
  <c r="BE10" i="1"/>
  <c r="BE43" i="1"/>
  <c r="BD17" i="1" l="1"/>
  <c r="BD19" i="1" s="1"/>
  <c r="BD34" i="1"/>
  <c r="BD36" i="1" s="1"/>
  <c r="BD62" i="1"/>
  <c r="BD64" i="1" s="1"/>
  <c r="BD75" i="1"/>
  <c r="BD77" i="1" s="1"/>
  <c r="BD48" i="1"/>
  <c r="BD50" i="1" s="1"/>
  <c r="BF10" i="1"/>
  <c r="BF43" i="1"/>
  <c r="BE17" i="1" l="1"/>
  <c r="BE19" i="1" s="1"/>
  <c r="BE34" i="1"/>
  <c r="BE36" i="1" s="1"/>
  <c r="BE62" i="1"/>
  <c r="BE64" i="1" s="1"/>
  <c r="BE48" i="1"/>
  <c r="BE50" i="1" s="1"/>
  <c r="BE75" i="1"/>
  <c r="BE77" i="1" s="1"/>
  <c r="BG10" i="1"/>
  <c r="BG43" i="1"/>
  <c r="BF17" i="1" l="1"/>
  <c r="BF19" i="1" s="1"/>
  <c r="BF34" i="1"/>
  <c r="BF36" i="1" s="1"/>
  <c r="BF75" i="1"/>
  <c r="BF77" i="1" s="1"/>
  <c r="BF48" i="1"/>
  <c r="BF50" i="1" s="1"/>
  <c r="BF62" i="1"/>
  <c r="BF64" i="1" s="1"/>
  <c r="BH10" i="1"/>
  <c r="BH43" i="1"/>
  <c r="BG17" i="1" l="1"/>
  <c r="BG19" i="1" s="1"/>
  <c r="BG34" i="1"/>
  <c r="BG36" i="1" s="1"/>
  <c r="BG62" i="1"/>
  <c r="BG64" i="1" s="1"/>
  <c r="BG48" i="1"/>
  <c r="BG50" i="1" s="1"/>
  <c r="BG75" i="1"/>
  <c r="BG77" i="1" s="1"/>
  <c r="BI10" i="1"/>
  <c r="BI43" i="1"/>
  <c r="BH17" i="1" l="1"/>
  <c r="BH19" i="1" s="1"/>
  <c r="BH34" i="1"/>
  <c r="BH36" i="1" s="1"/>
  <c r="BH62" i="1"/>
  <c r="BH64" i="1" s="1"/>
  <c r="BH75" i="1"/>
  <c r="BH77" i="1" s="1"/>
  <c r="BH48" i="1"/>
  <c r="BH50" i="1" s="1"/>
  <c r="BJ10" i="1"/>
  <c r="BJ43" i="1"/>
  <c r="BI17" i="1" l="1"/>
  <c r="BI19" i="1" s="1"/>
  <c r="BI34" i="1"/>
  <c r="BI36" i="1" s="1"/>
  <c r="BI48" i="1"/>
  <c r="BI50" i="1" s="1"/>
  <c r="BI75" i="1"/>
  <c r="BI77" i="1" s="1"/>
  <c r="BI62" i="1"/>
  <c r="BI64" i="1" s="1"/>
  <c r="BK10" i="1"/>
  <c r="BK43" i="1"/>
  <c r="BJ17" i="1" l="1"/>
  <c r="BJ19" i="1" s="1"/>
  <c r="BJ34" i="1"/>
  <c r="BJ36" i="1" s="1"/>
  <c r="BJ48" i="1"/>
  <c r="BJ50" i="1" s="1"/>
  <c r="BJ62" i="1"/>
  <c r="BJ64" i="1" s="1"/>
  <c r="BJ75" i="1"/>
  <c r="BJ77" i="1" s="1"/>
  <c r="BL10" i="1"/>
  <c r="BL43" i="1"/>
  <c r="BK17" i="1" l="1"/>
  <c r="BK19" i="1" s="1"/>
  <c r="BK34" i="1"/>
  <c r="BK36" i="1" s="1"/>
  <c r="BK62" i="1"/>
  <c r="BK64" i="1" s="1"/>
  <c r="BK75" i="1"/>
  <c r="BK77" i="1" s="1"/>
  <c r="BK48" i="1"/>
  <c r="BK50" i="1" s="1"/>
  <c r="BM10" i="1"/>
  <c r="BM43" i="1"/>
  <c r="BL17" i="1" l="1"/>
  <c r="BL19" i="1" s="1"/>
  <c r="BL34" i="1"/>
  <c r="BL36" i="1" s="1"/>
  <c r="BL62" i="1"/>
  <c r="BL64" i="1" s="1"/>
  <c r="BL48" i="1"/>
  <c r="BL50" i="1" s="1"/>
  <c r="BL75" i="1"/>
  <c r="BL77" i="1" s="1"/>
  <c r="BN10" i="1"/>
  <c r="BN43" i="1"/>
  <c r="BM17" i="1" l="1"/>
  <c r="BM19" i="1" s="1"/>
  <c r="BM34" i="1"/>
  <c r="BM36" i="1" s="1"/>
  <c r="BM48" i="1"/>
  <c r="BM50" i="1" s="1"/>
  <c r="BM75" i="1"/>
  <c r="BM77" i="1" s="1"/>
  <c r="BM62" i="1"/>
  <c r="BM64" i="1" s="1"/>
  <c r="BO10" i="1"/>
  <c r="BO43" i="1"/>
  <c r="BN17" i="1" l="1"/>
  <c r="BN19" i="1" s="1"/>
  <c r="BN34" i="1"/>
  <c r="BN36" i="1" s="1"/>
  <c r="BN48" i="1"/>
  <c r="BN50" i="1" s="1"/>
  <c r="BN62" i="1"/>
  <c r="BN64" i="1" s="1"/>
  <c r="BN75" i="1"/>
  <c r="BN77" i="1" s="1"/>
  <c r="BP10" i="1"/>
  <c r="BP43" i="1"/>
  <c r="BO17" i="1" l="1"/>
  <c r="BO19" i="1" s="1"/>
  <c r="BO34" i="1"/>
  <c r="BO36" i="1" s="1"/>
  <c r="BO48" i="1"/>
  <c r="BO50" i="1" s="1"/>
  <c r="BO75" i="1"/>
  <c r="BO77" i="1" s="1"/>
  <c r="BO62" i="1"/>
  <c r="BO64" i="1" s="1"/>
  <c r="BQ10" i="1"/>
  <c r="BQ43" i="1"/>
  <c r="BP17" i="1" l="1"/>
  <c r="BP19" i="1" s="1"/>
  <c r="BP34" i="1"/>
  <c r="BP36" i="1" s="1"/>
  <c r="BP48" i="1"/>
  <c r="BP50" i="1" s="1"/>
  <c r="BP75" i="1"/>
  <c r="BP77" i="1" s="1"/>
  <c r="BP62" i="1"/>
  <c r="BP64" i="1" s="1"/>
  <c r="BR10" i="1"/>
  <c r="BR43" i="1"/>
  <c r="BQ17" i="1" l="1"/>
  <c r="BQ19" i="1" s="1"/>
  <c r="BQ34" i="1"/>
  <c r="BQ36" i="1" s="1"/>
  <c r="BQ48" i="1"/>
  <c r="BQ50" i="1" s="1"/>
  <c r="BQ75" i="1"/>
  <c r="BQ77" i="1" s="1"/>
  <c r="BQ62" i="1"/>
  <c r="BQ64" i="1" s="1"/>
  <c r="BS10" i="1"/>
  <c r="BS43" i="1"/>
  <c r="BR17" i="1" l="1"/>
  <c r="BR19" i="1" s="1"/>
  <c r="BR34" i="1"/>
  <c r="BR36" i="1" s="1"/>
  <c r="BR62" i="1"/>
  <c r="BR64" i="1" s="1"/>
  <c r="BR75" i="1"/>
  <c r="BR77" i="1" s="1"/>
  <c r="BR48" i="1"/>
  <c r="BR50" i="1" s="1"/>
  <c r="BT10" i="1"/>
  <c r="BT43" i="1"/>
  <c r="BS17" i="1" l="1"/>
  <c r="BS19" i="1" s="1"/>
  <c r="BS34" i="1"/>
  <c r="BS36" i="1" s="1"/>
  <c r="BS62" i="1"/>
  <c r="BS64" i="1" s="1"/>
  <c r="BS75" i="1"/>
  <c r="BS77" i="1" s="1"/>
  <c r="BS48" i="1"/>
  <c r="BS50" i="1" s="1"/>
  <c r="BU10" i="1"/>
  <c r="BU43" i="1"/>
  <c r="BT17" i="1" l="1"/>
  <c r="BT19" i="1" s="1"/>
  <c r="BT34" i="1"/>
  <c r="BT36" i="1" s="1"/>
  <c r="BT62" i="1"/>
  <c r="BT64" i="1" s="1"/>
  <c r="BT48" i="1"/>
  <c r="BT50" i="1" s="1"/>
  <c r="BT75" i="1"/>
  <c r="BT77" i="1" s="1"/>
  <c r="BV10" i="1"/>
  <c r="BV43" i="1"/>
  <c r="BU17" i="1" l="1"/>
  <c r="BU19" i="1" s="1"/>
  <c r="BU34" i="1"/>
  <c r="BU36" i="1" s="1"/>
  <c r="BU62" i="1"/>
  <c r="BU64" i="1" s="1"/>
  <c r="BU75" i="1"/>
  <c r="BU77" i="1" s="1"/>
  <c r="BU48" i="1"/>
  <c r="BU50" i="1" s="1"/>
  <c r="BW10" i="1"/>
  <c r="BW43" i="1"/>
  <c r="BV17" i="1" l="1"/>
  <c r="BV19" i="1" s="1"/>
  <c r="BV34" i="1"/>
  <c r="BV36" i="1" s="1"/>
  <c r="BV48" i="1"/>
  <c r="BV50" i="1" s="1"/>
  <c r="BV75" i="1"/>
  <c r="BV77" i="1" s="1"/>
  <c r="BV62" i="1"/>
  <c r="BV64" i="1" s="1"/>
  <c r="BX10" i="1"/>
  <c r="BX43" i="1"/>
  <c r="BW17" i="1" l="1"/>
  <c r="BW19" i="1" s="1"/>
  <c r="BW34" i="1"/>
  <c r="BW36" i="1" s="1"/>
  <c r="BW62" i="1"/>
  <c r="BW64" i="1" s="1"/>
  <c r="BW48" i="1"/>
  <c r="BW50" i="1" s="1"/>
  <c r="BW75" i="1"/>
  <c r="BW77" i="1" s="1"/>
  <c r="BY10" i="1"/>
  <c r="BY43" i="1"/>
  <c r="BX17" i="1" l="1"/>
  <c r="BX19" i="1" s="1"/>
  <c r="BX34" i="1"/>
  <c r="BX36" i="1" s="1"/>
  <c r="BX48" i="1"/>
  <c r="BX50" i="1" s="1"/>
  <c r="BX75" i="1"/>
  <c r="BX77" i="1" s="1"/>
  <c r="BX62" i="1"/>
  <c r="BX64" i="1" s="1"/>
  <c r="BZ10" i="1"/>
  <c r="BZ43" i="1"/>
  <c r="BY17" i="1" l="1"/>
  <c r="BY19" i="1" s="1"/>
  <c r="BY34" i="1"/>
  <c r="BY36" i="1" s="1"/>
  <c r="BY75" i="1"/>
  <c r="BY77" i="1" s="1"/>
  <c r="BY62" i="1"/>
  <c r="BY64" i="1" s="1"/>
  <c r="BY48" i="1"/>
  <c r="BY50" i="1" s="1"/>
  <c r="CA10" i="1"/>
  <c r="CA43" i="1"/>
  <c r="BZ17" i="1" l="1"/>
  <c r="BZ19" i="1" s="1"/>
  <c r="BZ34" i="1"/>
  <c r="BZ36" i="1" s="1"/>
  <c r="BZ48" i="1"/>
  <c r="BZ50" i="1" s="1"/>
  <c r="BZ75" i="1"/>
  <c r="BZ77" i="1" s="1"/>
  <c r="BZ62" i="1"/>
  <c r="BZ64" i="1" s="1"/>
  <c r="CB10" i="1"/>
  <c r="CB43" i="1"/>
  <c r="CA17" i="1" l="1"/>
  <c r="CA19" i="1" s="1"/>
  <c r="CA34" i="1"/>
  <c r="CA36" i="1" s="1"/>
  <c r="CA62" i="1"/>
  <c r="CA64" i="1" s="1"/>
  <c r="CA48" i="1"/>
  <c r="CA50" i="1" s="1"/>
  <c r="CA75" i="1"/>
  <c r="CA77" i="1" s="1"/>
  <c r="CC10" i="1"/>
  <c r="CC43" i="1"/>
  <c r="CB17" i="1" l="1"/>
  <c r="CB19" i="1" s="1"/>
  <c r="CB34" i="1"/>
  <c r="CB36" i="1" s="1"/>
  <c r="CB62" i="1"/>
  <c r="CB64" i="1" s="1"/>
  <c r="CB48" i="1"/>
  <c r="CB50" i="1" s="1"/>
  <c r="CB75" i="1"/>
  <c r="CB77" i="1" s="1"/>
  <c r="CD10" i="1"/>
  <c r="CD43" i="1"/>
  <c r="CC17" i="1" l="1"/>
  <c r="CC19" i="1" s="1"/>
  <c r="CC34" i="1"/>
  <c r="CC36" i="1" s="1"/>
  <c r="CC62" i="1"/>
  <c r="CC64" i="1" s="1"/>
  <c r="CC48" i="1"/>
  <c r="CC50" i="1" s="1"/>
  <c r="CC75" i="1"/>
  <c r="CC77" i="1" s="1"/>
  <c r="CE10" i="1"/>
  <c r="CE43" i="1"/>
  <c r="CD17" i="1" l="1"/>
  <c r="CD19" i="1" s="1"/>
  <c r="CD34" i="1"/>
  <c r="CD36" i="1" s="1"/>
  <c r="CD48" i="1"/>
  <c r="CD50" i="1" s="1"/>
  <c r="CD75" i="1"/>
  <c r="CD77" i="1" s="1"/>
  <c r="CD62" i="1"/>
  <c r="CD64" i="1" s="1"/>
  <c r="CF10" i="1"/>
  <c r="CF43" i="1"/>
  <c r="CE17" i="1" l="1"/>
  <c r="CE19" i="1" s="1"/>
  <c r="CE34" i="1"/>
  <c r="CE36" i="1" s="1"/>
  <c r="CE62" i="1"/>
  <c r="CE64" i="1" s="1"/>
  <c r="CE48" i="1"/>
  <c r="CE50" i="1" s="1"/>
  <c r="CE75" i="1"/>
  <c r="CE77" i="1" s="1"/>
  <c r="CG10" i="1"/>
  <c r="CG43" i="1"/>
  <c r="CF17" i="1" l="1"/>
  <c r="CF19" i="1" s="1"/>
  <c r="CF34" i="1"/>
  <c r="CF36" i="1" s="1"/>
  <c r="CF62" i="1"/>
  <c r="CF64" i="1" s="1"/>
  <c r="CF48" i="1"/>
  <c r="CF50" i="1" s="1"/>
  <c r="CF75" i="1"/>
  <c r="CF77" i="1" s="1"/>
  <c r="CH10" i="1"/>
  <c r="CH43" i="1"/>
  <c r="CG17" i="1" l="1"/>
  <c r="CG19" i="1" s="1"/>
  <c r="CG34" i="1"/>
  <c r="CG36" i="1" s="1"/>
  <c r="CG62" i="1"/>
  <c r="CG64" i="1" s="1"/>
  <c r="CG75" i="1"/>
  <c r="CG77" i="1" s="1"/>
  <c r="CG48" i="1"/>
  <c r="CG50" i="1" s="1"/>
  <c r="CI10" i="1"/>
  <c r="CI43" i="1"/>
  <c r="CH17" i="1" l="1"/>
  <c r="CH19" i="1" s="1"/>
  <c r="CH34" i="1"/>
  <c r="CH36" i="1" s="1"/>
  <c r="CH75" i="1"/>
  <c r="CH77" i="1" s="1"/>
  <c r="CH62" i="1"/>
  <c r="CH64" i="1" s="1"/>
  <c r="CH48" i="1"/>
  <c r="CH50" i="1" s="1"/>
  <c r="CJ10" i="1"/>
  <c r="CJ43" i="1"/>
  <c r="CI17" i="1" l="1"/>
  <c r="CI19" i="1" s="1"/>
  <c r="CI34" i="1"/>
  <c r="CI36" i="1" s="1"/>
  <c r="CI48" i="1"/>
  <c r="CI50" i="1" s="1"/>
  <c r="CI62" i="1"/>
  <c r="CI64" i="1" s="1"/>
  <c r="CI75" i="1"/>
  <c r="CI77" i="1" s="1"/>
  <c r="CK10" i="1"/>
  <c r="CK43" i="1"/>
  <c r="CJ17" i="1" l="1"/>
  <c r="CJ19" i="1" s="1"/>
  <c r="CJ34" i="1"/>
  <c r="CJ36" i="1" s="1"/>
  <c r="CJ48" i="1"/>
  <c r="CJ50" i="1" s="1"/>
  <c r="CJ75" i="1"/>
  <c r="CJ77" i="1" s="1"/>
  <c r="CJ62" i="1"/>
  <c r="CJ64" i="1" s="1"/>
  <c r="CL10" i="1"/>
  <c r="CL43" i="1"/>
  <c r="CK17" i="1" l="1"/>
  <c r="CK19" i="1" s="1"/>
  <c r="CK34" i="1"/>
  <c r="CK36" i="1" s="1"/>
  <c r="CK75" i="1"/>
  <c r="CK77" i="1" s="1"/>
  <c r="CK62" i="1"/>
  <c r="CK64" i="1" s="1"/>
  <c r="CK48" i="1"/>
  <c r="CK50" i="1" s="1"/>
  <c r="CM10" i="1"/>
  <c r="CM43" i="1"/>
  <c r="CL17" i="1" l="1"/>
  <c r="CL19" i="1" s="1"/>
  <c r="CL34" i="1"/>
  <c r="CL36" i="1" s="1"/>
  <c r="CL75" i="1"/>
  <c r="CL77" i="1" s="1"/>
  <c r="CL62" i="1"/>
  <c r="CL64" i="1" s="1"/>
  <c r="CL48" i="1"/>
  <c r="CL50" i="1" s="1"/>
  <c r="CN10" i="1"/>
  <c r="CN43" i="1"/>
  <c r="CM17" i="1" l="1"/>
  <c r="CM19" i="1" s="1"/>
  <c r="CM34" i="1"/>
  <c r="CM36" i="1" s="1"/>
  <c r="CM62" i="1"/>
  <c r="CM64" i="1" s="1"/>
  <c r="CM75" i="1"/>
  <c r="CM77" i="1" s="1"/>
  <c r="CM48" i="1"/>
  <c r="CM50" i="1" s="1"/>
  <c r="CO10" i="1"/>
  <c r="CO43" i="1"/>
  <c r="CN17" i="1" l="1"/>
  <c r="CN19" i="1" s="1"/>
  <c r="CN34" i="1"/>
  <c r="CN36" i="1" s="1"/>
  <c r="CN62" i="1"/>
  <c r="CN64" i="1" s="1"/>
  <c r="CN75" i="1"/>
  <c r="CN77" i="1" s="1"/>
  <c r="CN48" i="1"/>
  <c r="CN50" i="1" s="1"/>
  <c r="CP10" i="1"/>
  <c r="CP43" i="1"/>
  <c r="CO17" i="1" l="1"/>
  <c r="CO19" i="1" s="1"/>
  <c r="CO34" i="1"/>
  <c r="CO36" i="1" s="1"/>
  <c r="CO62" i="1"/>
  <c r="CO64" i="1" s="1"/>
  <c r="CO48" i="1"/>
  <c r="CO50" i="1" s="1"/>
  <c r="CO75" i="1"/>
  <c r="CO77" i="1" s="1"/>
  <c r="CQ10" i="1"/>
  <c r="CQ43" i="1"/>
  <c r="CP17" i="1" l="1"/>
  <c r="CP19" i="1" s="1"/>
  <c r="CP34" i="1"/>
  <c r="CP36" i="1" s="1"/>
  <c r="CP48" i="1"/>
  <c r="CP50" i="1" s="1"/>
  <c r="CP75" i="1"/>
  <c r="CP77" i="1" s="1"/>
  <c r="CP62" i="1"/>
  <c r="CP64" i="1" s="1"/>
  <c r="CR10" i="1"/>
  <c r="CR43" i="1"/>
  <c r="CQ17" i="1" l="1"/>
  <c r="CQ19" i="1" s="1"/>
  <c r="CQ34" i="1"/>
  <c r="CQ36" i="1" s="1"/>
  <c r="CQ62" i="1"/>
  <c r="CQ64" i="1" s="1"/>
  <c r="CQ75" i="1"/>
  <c r="CQ77" i="1" s="1"/>
  <c r="CQ48" i="1"/>
  <c r="CQ50" i="1" s="1"/>
  <c r="CS10" i="1"/>
  <c r="CS43" i="1"/>
  <c r="CR17" i="1" l="1"/>
  <c r="CR19" i="1" s="1"/>
  <c r="CR34" i="1"/>
  <c r="CR36" i="1" s="1"/>
  <c r="CR62" i="1"/>
  <c r="CR64" i="1" s="1"/>
  <c r="CR75" i="1"/>
  <c r="CR77" i="1" s="1"/>
  <c r="CR48" i="1"/>
  <c r="CR50" i="1" s="1"/>
  <c r="CT10" i="1"/>
  <c r="CT43" i="1"/>
  <c r="CS17" i="1" l="1"/>
  <c r="CS19" i="1" s="1"/>
  <c r="CS34" i="1"/>
  <c r="CS36" i="1" s="1"/>
  <c r="CS62" i="1"/>
  <c r="CS64" i="1" s="1"/>
  <c r="CS48" i="1"/>
  <c r="CS50" i="1" s="1"/>
  <c r="CS75" i="1"/>
  <c r="CS77" i="1" s="1"/>
  <c r="CU10" i="1"/>
  <c r="CU43" i="1"/>
  <c r="CT17" i="1" l="1"/>
  <c r="CT19" i="1" s="1"/>
  <c r="CT34" i="1"/>
  <c r="CT36" i="1" s="1"/>
  <c r="CT62" i="1"/>
  <c r="CT64" i="1" s="1"/>
  <c r="CT48" i="1"/>
  <c r="CT50" i="1" s="1"/>
  <c r="CT75" i="1"/>
  <c r="CT77" i="1" s="1"/>
  <c r="CV10" i="1"/>
  <c r="CV43" i="1"/>
  <c r="CU17" i="1" l="1"/>
  <c r="CU19" i="1" s="1"/>
  <c r="CU34" i="1"/>
  <c r="CU36" i="1" s="1"/>
  <c r="CU48" i="1"/>
  <c r="CU50" i="1" s="1"/>
  <c r="CU75" i="1"/>
  <c r="CU77" i="1" s="1"/>
  <c r="CU62" i="1"/>
  <c r="CU64" i="1" s="1"/>
  <c r="CW10" i="1"/>
  <c r="CW43" i="1"/>
  <c r="CV17" i="1" l="1"/>
  <c r="CV19" i="1" s="1"/>
  <c r="CV34" i="1"/>
  <c r="CV36" i="1" s="1"/>
  <c r="CV48" i="1"/>
  <c r="CV50" i="1" s="1"/>
  <c r="CV62" i="1"/>
  <c r="CV64" i="1" s="1"/>
  <c r="CV75" i="1"/>
  <c r="CV77" i="1" s="1"/>
  <c r="CX10" i="1"/>
  <c r="CX43" i="1"/>
  <c r="CW17" i="1" l="1"/>
  <c r="CW19" i="1" s="1"/>
  <c r="CW34" i="1"/>
  <c r="CW36" i="1" s="1"/>
  <c r="CW62" i="1"/>
  <c r="CW64" i="1" s="1"/>
  <c r="CW75" i="1"/>
  <c r="CW77" i="1" s="1"/>
  <c r="CW48" i="1"/>
  <c r="CW50" i="1" s="1"/>
  <c r="CY10" i="1"/>
  <c r="CY43" i="1"/>
  <c r="CX17" i="1" l="1"/>
  <c r="CX19" i="1" s="1"/>
  <c r="CX34" i="1"/>
  <c r="CX36" i="1" s="1"/>
  <c r="CX62" i="1"/>
  <c r="CX64" i="1" s="1"/>
  <c r="CX48" i="1"/>
  <c r="CX50" i="1" s="1"/>
  <c r="CX75" i="1"/>
  <c r="CX77" i="1" s="1"/>
  <c r="CZ10" i="1"/>
  <c r="CZ43" i="1"/>
  <c r="CY17" i="1" l="1"/>
  <c r="CY19" i="1" s="1"/>
  <c r="CY34" i="1"/>
  <c r="CY36" i="1" s="1"/>
  <c r="CY62" i="1"/>
  <c r="CY64" i="1" s="1"/>
  <c r="CY48" i="1"/>
  <c r="CY50" i="1" s="1"/>
  <c r="CY75" i="1"/>
  <c r="CY77" i="1" s="1"/>
  <c r="DA10" i="1"/>
  <c r="DA43" i="1"/>
  <c r="CZ17" i="1" l="1"/>
  <c r="CZ19" i="1" s="1"/>
  <c r="CZ34" i="1"/>
  <c r="CZ36" i="1" s="1"/>
  <c r="CZ62" i="1"/>
  <c r="CZ64" i="1" s="1"/>
  <c r="CZ48" i="1"/>
  <c r="CZ50" i="1" s="1"/>
  <c r="CZ75" i="1"/>
  <c r="CZ77" i="1" s="1"/>
  <c r="DB10" i="1"/>
  <c r="DB43" i="1"/>
  <c r="DA17" i="1" l="1"/>
  <c r="DA19" i="1" s="1"/>
  <c r="DA34" i="1"/>
  <c r="DA36" i="1" s="1"/>
  <c r="DA62" i="1"/>
  <c r="DA64" i="1" s="1"/>
  <c r="DA48" i="1"/>
  <c r="DA50" i="1" s="1"/>
  <c r="DA75" i="1"/>
  <c r="DA77" i="1" s="1"/>
  <c r="DC10" i="1"/>
  <c r="DC43" i="1"/>
  <c r="DB17" i="1" l="1"/>
  <c r="DB19" i="1" s="1"/>
  <c r="DB34" i="1"/>
  <c r="DB36" i="1" s="1"/>
  <c r="DB75" i="1"/>
  <c r="DB77" i="1" s="1"/>
  <c r="DB62" i="1"/>
  <c r="DB64" i="1" s="1"/>
  <c r="DB48" i="1"/>
  <c r="DB50" i="1" s="1"/>
  <c r="DD10" i="1"/>
  <c r="DD43" i="1"/>
  <c r="DC17" i="1" l="1"/>
  <c r="DC19" i="1" s="1"/>
  <c r="DC34" i="1"/>
  <c r="DC36" i="1" s="1"/>
  <c r="DC62" i="1"/>
  <c r="DC64" i="1" s="1"/>
  <c r="DC75" i="1"/>
  <c r="DC77" i="1" s="1"/>
  <c r="DC48" i="1"/>
  <c r="DC50" i="1" s="1"/>
  <c r="DE10" i="1"/>
  <c r="DE43" i="1"/>
  <c r="DD17" i="1" l="1"/>
  <c r="DD19" i="1" s="1"/>
  <c r="DD34" i="1"/>
  <c r="DD36" i="1" s="1"/>
  <c r="DD62" i="1"/>
  <c r="DD64" i="1" s="1"/>
  <c r="DD75" i="1"/>
  <c r="DD77" i="1" s="1"/>
  <c r="DD48" i="1"/>
  <c r="DD50" i="1" s="1"/>
  <c r="DF10" i="1"/>
  <c r="DF43" i="1"/>
  <c r="DE17" i="1" l="1"/>
  <c r="DE19" i="1" s="1"/>
  <c r="DE34" i="1"/>
  <c r="DE36" i="1" s="1"/>
  <c r="DE62" i="1"/>
  <c r="DE64" i="1" s="1"/>
  <c r="DE75" i="1"/>
  <c r="DE77" i="1" s="1"/>
  <c r="DE48" i="1"/>
  <c r="DE50" i="1" s="1"/>
  <c r="DF17" i="1" l="1"/>
  <c r="DF34" i="1"/>
  <c r="DF48" i="1"/>
  <c r="DF75" i="1"/>
  <c r="DF62" i="1"/>
  <c r="DF50" i="1" l="1"/>
  <c r="DF36" i="1"/>
  <c r="DF19" i="1"/>
  <c r="DF77" i="1"/>
  <c r="DF64" i="1"/>
</calcChain>
</file>

<file path=xl/sharedStrings.xml><?xml version="1.0" encoding="utf-8"?>
<sst xmlns="http://schemas.openxmlformats.org/spreadsheetml/2006/main" count="6882" uniqueCount="418">
  <si>
    <t>Gateway</t>
  </si>
  <si>
    <t>Section</t>
  </si>
  <si>
    <t>Subsection</t>
  </si>
  <si>
    <t xml:space="preserve">Column </t>
  </si>
  <si>
    <t>Total Taxes Summary</t>
  </si>
  <si>
    <t>Amount</t>
  </si>
  <si>
    <t>Less: Total Taxes Summary</t>
  </si>
  <si>
    <t xml:space="preserve">Total Credits </t>
  </si>
  <si>
    <t>Levy Captured by TIF</t>
  </si>
  <si>
    <t xml:space="preserve">Gateway Abstract Current Property Taxes (Net Tax) </t>
  </si>
  <si>
    <t xml:space="preserve">Calculation for Section A-1 Line 3 - Current Property Taxes (Net Tax Column) </t>
  </si>
  <si>
    <t xml:space="preserve">Calculation for Section A-1 Line 3 - Current Property Taxes (Property Tax Relief Column) </t>
  </si>
  <si>
    <t>LIT PTRC - 1% AV</t>
  </si>
  <si>
    <t>LIT PTRC - 2% AV</t>
  </si>
  <si>
    <t>LIT PTRC - 3% AV</t>
  </si>
  <si>
    <t>LIT PTRC - Residential Property</t>
  </si>
  <si>
    <t>LIT PTRC - All Property</t>
  </si>
  <si>
    <t>Plus: Total Taxes Summary</t>
  </si>
  <si>
    <t xml:space="preserve">Calculation for Section A-1 Line 4 - Late Assessment Penalty </t>
  </si>
  <si>
    <t>Variance</t>
  </si>
  <si>
    <t>Calculation for Section A-1 Line 5 - Statement Processing Charge</t>
  </si>
  <si>
    <t>Gateway Abstract Statement Processing Charge</t>
  </si>
  <si>
    <t>Calculation for Section A-1 Line 6 - Delinquent Taxes, Penalties and Interest</t>
  </si>
  <si>
    <t>Total of Delinquent Tax, Penalties and Interest</t>
  </si>
  <si>
    <t>County Name</t>
  </si>
  <si>
    <t>Adams</t>
  </si>
  <si>
    <t>Allen</t>
  </si>
  <si>
    <t>Bartholomew</t>
  </si>
  <si>
    <t>Benton</t>
  </si>
  <si>
    <t>Blackford</t>
  </si>
  <si>
    <t>Boone</t>
  </si>
  <si>
    <t>Brown</t>
  </si>
  <si>
    <t>Carroll</t>
  </si>
  <si>
    <t>Cass</t>
  </si>
  <si>
    <t>Clark</t>
  </si>
  <si>
    <t>Clay</t>
  </si>
  <si>
    <t>Clinton</t>
  </si>
  <si>
    <t>Crawford</t>
  </si>
  <si>
    <t>Daviess</t>
  </si>
  <si>
    <t>Dearborn</t>
  </si>
  <si>
    <t>Decatur</t>
  </si>
  <si>
    <t>Delaware</t>
  </si>
  <si>
    <t>Dubois</t>
  </si>
  <si>
    <t>Elkhart</t>
  </si>
  <si>
    <t>Fayette</t>
  </si>
  <si>
    <t>Floyd</t>
  </si>
  <si>
    <t>Fountain</t>
  </si>
  <si>
    <t>Franklin</t>
  </si>
  <si>
    <t>Fulton</t>
  </si>
  <si>
    <t>Gibson</t>
  </si>
  <si>
    <t>Grant</t>
  </si>
  <si>
    <t>Greene</t>
  </si>
  <si>
    <t>Hamilton</t>
  </si>
  <si>
    <t>Hancock</t>
  </si>
  <si>
    <t>Harrison</t>
  </si>
  <si>
    <t>Hendricks</t>
  </si>
  <si>
    <t>Henry</t>
  </si>
  <si>
    <t>Howard</t>
  </si>
  <si>
    <t>Huntington</t>
  </si>
  <si>
    <t>Jackson</t>
  </si>
  <si>
    <t>Jasper</t>
  </si>
  <si>
    <t>Jay</t>
  </si>
  <si>
    <t>Jefferson</t>
  </si>
  <si>
    <t>Jennings</t>
  </si>
  <si>
    <t>Johnson</t>
  </si>
  <si>
    <t>Knox</t>
  </si>
  <si>
    <t>Kosciusko</t>
  </si>
  <si>
    <t>Lake</t>
  </si>
  <si>
    <t>Lawrence</t>
  </si>
  <si>
    <t>Madison</t>
  </si>
  <si>
    <t>Marion</t>
  </si>
  <si>
    <t>Marshall</t>
  </si>
  <si>
    <t>Martin</t>
  </si>
  <si>
    <t>Miami</t>
  </si>
  <si>
    <t>Monroe</t>
  </si>
  <si>
    <t>Montgomery</t>
  </si>
  <si>
    <t>Morgan</t>
  </si>
  <si>
    <t>Newton</t>
  </si>
  <si>
    <t>Noble</t>
  </si>
  <si>
    <t>Ohio</t>
  </si>
  <si>
    <t>Orange</t>
  </si>
  <si>
    <t>Owen</t>
  </si>
  <si>
    <t>Parke</t>
  </si>
  <si>
    <t>Perry</t>
  </si>
  <si>
    <t>Pike</t>
  </si>
  <si>
    <t>Porter</t>
  </si>
  <si>
    <t>Posey</t>
  </si>
  <si>
    <t>Pulaski</t>
  </si>
  <si>
    <t>Putnam</t>
  </si>
  <si>
    <t>Randolph</t>
  </si>
  <si>
    <t>Ripley</t>
  </si>
  <si>
    <t>Rush</t>
  </si>
  <si>
    <t>Scott</t>
  </si>
  <si>
    <t>Shelby</t>
  </si>
  <si>
    <t>Spencer</t>
  </si>
  <si>
    <t>Starke</t>
  </si>
  <si>
    <t>Steuben</t>
  </si>
  <si>
    <t>Sullivan</t>
  </si>
  <si>
    <t>Switzerland</t>
  </si>
  <si>
    <t>Tippecanoe</t>
  </si>
  <si>
    <t>Tipton</t>
  </si>
  <si>
    <t>Union</t>
  </si>
  <si>
    <t>Vanderburgh</t>
  </si>
  <si>
    <t>Vermillion</t>
  </si>
  <si>
    <t>Vigo</t>
  </si>
  <si>
    <t>Wabash</t>
  </si>
  <si>
    <t>Warren</t>
  </si>
  <si>
    <t>Warrick</t>
  </si>
  <si>
    <t>Washington</t>
  </si>
  <si>
    <t>Wayne</t>
  </si>
  <si>
    <t>Wells</t>
  </si>
  <si>
    <t>White</t>
  </si>
  <si>
    <t>Whitley</t>
  </si>
  <si>
    <t>1) Enter your county number</t>
  </si>
  <si>
    <t>Tax District Code</t>
  </si>
  <si>
    <t>Total Credits</t>
  </si>
  <si>
    <t xml:space="preserve"> Step One: From the "Recon" tab, enter your county number in cell C4. </t>
  </si>
  <si>
    <t>(i) Verify the correct data was entered into your spreadsheet</t>
  </si>
  <si>
    <t>Form 105</t>
  </si>
  <si>
    <t>Taxing District (Form 102)</t>
  </si>
  <si>
    <t xml:space="preserve">Gateway Abstract Current Property Taxes (PTR) </t>
  </si>
  <si>
    <t>December Form 105/102 Reconciliation Worksheet</t>
  </si>
  <si>
    <t>Less: Amount to be entered on Form 105</t>
  </si>
  <si>
    <t>(1) Information is currently not available in Gateway Abstract. Values shown were pulled from the text file uploads used to populate Gateway Abstract.</t>
  </si>
  <si>
    <t xml:space="preserve">(iii) Review to see if there were any changes to abstract data within your tax and billing system after Gateway Abstract was completed but prior to issuing tax bills. </t>
  </si>
  <si>
    <t>(ii) Identify the taxing district on the 102 where the variance is occurring,</t>
  </si>
  <si>
    <t xml:space="preserve">Instructions: Below are the instructions for reconciling Form 105/102 Section A-1 lines 3-7 (March abstract charges) reported in Gateway Abstract to your tax and billing system. </t>
  </si>
  <si>
    <t>County Code</t>
  </si>
  <si>
    <t>1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</si>
  <si>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</si>
  <si>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</si>
  <si>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</si>
  <si>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</si>
  <si>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</si>
  <si>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</si>
  <si>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</si>
  <si>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</si>
  <si>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</si>
  <si>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</si>
  <si>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</si>
  <si>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</si>
  <si>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</si>
  <si>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</si>
  <si>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</si>
  <si>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</si>
  <si>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</si>
  <si>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</si>
  <si>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</si>
  <si>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</si>
  <si>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</si>
  <si>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</si>
  <si>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</si>
  <si>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2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</si>
  <si>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</si>
  <si>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</si>
  <si>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</si>
  <si>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</si>
  <si>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</si>
  <si>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</si>
  <si>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</si>
  <si>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</si>
  <si>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</si>
  <si>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</si>
  <si>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</si>
  <si>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</si>
  <si>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</si>
  <si>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</si>
  <si>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</si>
  <si>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</si>
  <si>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</si>
  <si>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</si>
  <si>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</si>
  <si>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</si>
  <si>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</si>
  <si>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</si>
  <si>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</si>
  <si>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</si>
  <si>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</si>
  <si>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</si>
  <si>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</si>
  <si>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</si>
  <si>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</si>
  <si>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</si>
  <si>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</si>
  <si>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</si>
  <si>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</si>
  <si>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</si>
  <si>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</si>
  <si>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</si>
  <si>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</si>
  <si>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</si>
  <si>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077</t>
  </si>
  <si>
    <t>079</t>
  </si>
  <si>
    <t>082</t>
  </si>
  <si>
    <t>085</t>
  </si>
  <si>
    <t>087</t>
  </si>
  <si>
    <t>091</t>
  </si>
  <si>
    <t>097</t>
  </si>
  <si>
    <t>102</t>
  </si>
  <si>
    <t>3</t>
  </si>
  <si>
    <t>024</t>
  </si>
  <si>
    <t>025</t>
  </si>
  <si>
    <t>4</t>
  </si>
  <si>
    <t>5</t>
  </si>
  <si>
    <t>6</t>
  </si>
  <si>
    <t>026</t>
  </si>
  <si>
    <t>027</t>
  </si>
  <si>
    <t>029</t>
  </si>
  <si>
    <t>031</t>
  </si>
  <si>
    <t>032</t>
  </si>
  <si>
    <t>033</t>
  </si>
  <si>
    <t>7</t>
  </si>
  <si>
    <t>8</t>
  </si>
  <si>
    <t>9</t>
  </si>
  <si>
    <t>10</t>
  </si>
  <si>
    <t>028</t>
  </si>
  <si>
    <t>030</t>
  </si>
  <si>
    <t>034</t>
  </si>
  <si>
    <t>035</t>
  </si>
  <si>
    <t>036</t>
  </si>
  <si>
    <t>037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</si>
  <si>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</si>
  <si>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</si>
  <si>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</si>
  <si>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</si>
  <si>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</si>
  <si>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</si>
  <si>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</si>
  <si>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</si>
  <si>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</si>
  <si>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</si>
  <si>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</si>
  <si>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</si>
  <si>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</si>
  <si>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</si>
  <si>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</si>
  <si>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</si>
  <si>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</si>
  <si>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</si>
  <si>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</si>
  <si>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</si>
  <si>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</si>
  <si>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</si>
  <si>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</si>
  <si>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</si>
  <si>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</si>
  <si>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</si>
  <si>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</si>
  <si>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</si>
  <si>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</si>
  <si>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</si>
  <si>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</si>
  <si>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</si>
  <si>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</si>
  <si>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</si>
  <si>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</si>
  <si>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</si>
  <si>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099</t>
  </si>
  <si>
    <t>47</t>
  </si>
  <si>
    <t>48</t>
  </si>
  <si>
    <t>49</t>
  </si>
  <si>
    <t>101</t>
  </si>
  <si>
    <t>200</t>
  </si>
  <si>
    <t>201</t>
  </si>
  <si>
    <t>270</t>
  </si>
  <si>
    <t>274</t>
  </si>
  <si>
    <t>300</t>
  </si>
  <si>
    <t>302</t>
  </si>
  <si>
    <t>320</t>
  </si>
  <si>
    <t>376</t>
  </si>
  <si>
    <t>382</t>
  </si>
  <si>
    <t>400</t>
  </si>
  <si>
    <t>401</t>
  </si>
  <si>
    <t>407</t>
  </si>
  <si>
    <t>474</t>
  </si>
  <si>
    <t>476</t>
  </si>
  <si>
    <t>500</t>
  </si>
  <si>
    <t>501</t>
  </si>
  <si>
    <t>502</t>
  </si>
  <si>
    <t>513</t>
  </si>
  <si>
    <t>520</t>
  </si>
  <si>
    <t>523</t>
  </si>
  <si>
    <t>570</t>
  </si>
  <si>
    <t>574</t>
  </si>
  <si>
    <t>576</t>
  </si>
  <si>
    <t>600</t>
  </si>
  <si>
    <t>601</t>
  </si>
  <si>
    <t>604</t>
  </si>
  <si>
    <t>674</t>
  </si>
  <si>
    <t>676</t>
  </si>
  <si>
    <t>682</t>
  </si>
  <si>
    <t>700</t>
  </si>
  <si>
    <t>701</t>
  </si>
  <si>
    <t>702</t>
  </si>
  <si>
    <t>716</t>
  </si>
  <si>
    <t>724</t>
  </si>
  <si>
    <t>770</t>
  </si>
  <si>
    <t>774</t>
  </si>
  <si>
    <t>776</t>
  </si>
  <si>
    <t>800</t>
  </si>
  <si>
    <t>801</t>
  </si>
  <si>
    <t>805</t>
  </si>
  <si>
    <t>806</t>
  </si>
  <si>
    <t>809</t>
  </si>
  <si>
    <t>811</t>
  </si>
  <si>
    <t>815</t>
  </si>
  <si>
    <t>817</t>
  </si>
  <si>
    <t>820</t>
  </si>
  <si>
    <t>822</t>
  </si>
  <si>
    <t>874</t>
  </si>
  <si>
    <t>876</t>
  </si>
  <si>
    <t>900</t>
  </si>
  <si>
    <t>901</t>
  </si>
  <si>
    <t>904</t>
  </si>
  <si>
    <t>914</t>
  </si>
  <si>
    <t>930</t>
  </si>
  <si>
    <t>970</t>
  </si>
  <si>
    <t>974</t>
  </si>
  <si>
    <t>976</t>
  </si>
  <si>
    <t>979</t>
  </si>
  <si>
    <t>982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</si>
  <si>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</si>
  <si>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</si>
  <si>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</si>
  <si>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</si>
  <si>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</si>
  <si>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</si>
  <si>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</si>
  <si>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</si>
  <si>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</si>
  <si>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</si>
  <si>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</si>
  <si>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</si>
  <si>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</si>
  <si>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</si>
  <si>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</si>
  <si>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</si>
  <si>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</si>
  <si>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</si>
  <si>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</si>
  <si>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</si>
  <si>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</si>
  <si>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</si>
  <si>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</si>
  <si>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</si>
  <si>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</si>
  <si>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</si>
  <si>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</si>
  <si>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</si>
  <si>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</si>
  <si>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</si>
  <si>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</si>
  <si>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</si>
  <si>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</si>
  <si>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</si>
  <si>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</si>
  <si>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</si>
  <si>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</si>
  <si>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</si>
  <si>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</si>
  <si>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</si>
  <si>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</si>
  <si>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</si>
  <si>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</si>
  <si>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DeKalb</t>
  </si>
  <si>
    <t>LaGrange</t>
  </si>
  <si>
    <t>LaPorte</t>
  </si>
  <si>
    <t>St. Joseph</t>
  </si>
  <si>
    <t>Net Tax Due</t>
  </si>
  <si>
    <t>000</t>
  </si>
  <si>
    <t>Gross Tax Due</t>
  </si>
  <si>
    <t>Statement Processing Charges</t>
  </si>
  <si>
    <t>LIT PTRC-1% AV</t>
  </si>
  <si>
    <t>LIT PTRC-2% AV</t>
  </si>
  <si>
    <t>LIT PTRC-3% AV</t>
  </si>
  <si>
    <t>LIT PTRC-Residential Property</t>
  </si>
  <si>
    <t>LIT PTRC-All Property</t>
  </si>
  <si>
    <t>TIF - Total CB</t>
  </si>
  <si>
    <t>TIF - Total PTRC</t>
  </si>
  <si>
    <t>TIF - Total of Delinquent Tax, Penalties and Interest</t>
  </si>
  <si>
    <t>TIF - Late Assessment Penalties</t>
  </si>
  <si>
    <t>TIF - Statement Processing Charges</t>
  </si>
  <si>
    <t>Oil &amp; Gas Statement Processing Charges</t>
  </si>
  <si>
    <t>Personal Property Late Assessment Penalties</t>
  </si>
  <si>
    <t>Oil &amp; Gas Late Assessment Penalties</t>
  </si>
  <si>
    <t>Oil and Gas Late Assessment Penalties</t>
  </si>
  <si>
    <t>Gateway Abstract Delinquent Taxes, Penalties &amp; Interest</t>
  </si>
  <si>
    <t>Total Levy</t>
  </si>
  <si>
    <t>TIF Total Levy</t>
  </si>
  <si>
    <t>TIF Credits Detail</t>
  </si>
  <si>
    <t>Less: TIF Circuit Breaker</t>
  </si>
  <si>
    <t>TIF 1%,2%,3%,Over 65 Circuit Breaker</t>
  </si>
  <si>
    <t>N/A</t>
  </si>
  <si>
    <t xml:space="preserve">Plus: TIF Total Taxes Summary </t>
  </si>
  <si>
    <t>Credits Detail</t>
  </si>
  <si>
    <t>Plus TIF Total Taxes Summary</t>
  </si>
  <si>
    <t>Total of TIF LIT PTRC Columns</t>
  </si>
  <si>
    <t>Penalties and Interest Detail</t>
  </si>
  <si>
    <t>TIF Penalties and Interest Detail</t>
  </si>
  <si>
    <t>TIF Late Assessment Penalties</t>
  </si>
  <si>
    <t>Plus: TIF Total Taxes Summary</t>
  </si>
  <si>
    <t>Statement Processing Charges Oil and Gas</t>
  </si>
  <si>
    <t>TIF Statement Processing Charges</t>
  </si>
  <si>
    <t>TIF Total of Delinquent Tax, Penalties and Interest</t>
  </si>
  <si>
    <t>Gateway Abstract Late Assessment Penalties</t>
  </si>
  <si>
    <t xml:space="preserve"> Step Two: Enter the amounts to be reported on the Form 105/102 in rows 17, 34, 48, 62, and 75</t>
  </si>
  <si>
    <t xml:space="preserve"> Step Three: Review any variances in cells 18, 36, 49, 63, and 76. Any variances will be highlighted in red. If variances appear, below are suggested steps: </t>
  </si>
  <si>
    <t>Less: TIF LIT PTRC - All Property</t>
  </si>
  <si>
    <t>TIF LIT PTRC - All Property</t>
  </si>
  <si>
    <t>999</t>
  </si>
  <si>
    <t xml:space="preserve">(iv) Compare the different data points pulled out of Gateway Abstract to your tax and billing system, any differences could reflect the problem. For assistance on this, please contact localgovernment@Comptroller.in.gov. </t>
  </si>
  <si>
    <t>076</t>
  </si>
  <si>
    <t>080</t>
  </si>
  <si>
    <t>Date</t>
  </si>
  <si>
    <t>Note</t>
  </si>
  <si>
    <t>Data TIF Levy Tab removed</t>
  </si>
  <si>
    <t>Password reset</t>
  </si>
  <si>
    <t>Column Y removed from Data tab.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</si>
</sst>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name val="Calibri"/>
      <family val="2"/>
    </font>
    <font>
      <sz val="11"/>
      <color rgb="FF3366FF"/>
      <name val="Calibri"/>
      <family val="2"/>
      <scheme val="minor"/>
    </font>
    <font>
      <sz val="10"/>
      <name val="Arial"/>
      <family val="2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4" fillId="0" borderId="0"/>
    <xf numFmtId="0" fontId="4" fillId="0" borderId="0"/>
    <xf numFmtId="0" fontId="5" fillId="0" borderId="0"/>
    <xf numFmtId="0" fontId="1" fillId="0" borderId="0"/>
    <xf numFmtId="0" fontId="6" fillId="0" borderId="0"/>
    <xf numFmtId="0" fontId="1" fillId="0" borderId="0"/>
    <xf numFmtId="43" fontId="3" fillId="0" borderId="0" applyFont="0" applyFill="0" applyBorder="0" applyAlignment="0" applyProtection="0"/>
    <xf numFmtId="0" fontId="4" fillId="0" borderId="0">
      <alignment wrapText="1"/>
    </xf>
    <xf numFmtId="0" fontId="8" fillId="0" borderId="0">
      <alignment wrapText="1"/>
    </xf>
  </cellStyleXfs>
  <cellXfs count="35">
    <xf numFmtId="0" fontId="0" fillId="0" borderId="0" xfId="0"/>
    <xf numFmtId="43" fontId="0" fillId="0" borderId="0" xfId="1" applyFont="1"/>
    <xf numFmtId="0" fontId="0" fillId="0" borderId="1" xfId="0" applyBorder="1"/>
    <xf numFmtId="43" fontId="0" fillId="0" borderId="0" xfId="0" applyNumberFormat="1"/>
    <xf numFmtId="0" fontId="2" fillId="0" borderId="0" xfId="0" applyFont="1"/>
    <xf numFmtId="0" fontId="0" fillId="3" borderId="0" xfId="0" applyFill="1"/>
    <xf numFmtId="43" fontId="0" fillId="3" borderId="0" xfId="1" applyFont="1" applyFill="1"/>
    <xf numFmtId="43" fontId="0" fillId="4" borderId="0" xfId="1" applyFont="1" applyFill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quotePrefix="1"/>
    <xf numFmtId="16" fontId="0" fillId="0" borderId="0" xfId="0" quotePrefix="1" applyNumberFormat="1"/>
    <xf numFmtId="0" fontId="2" fillId="0" borderId="1" xfId="0" applyFont="1" applyBorder="1"/>
    <xf numFmtId="43" fontId="2" fillId="0" borderId="0" xfId="1" applyFont="1"/>
    <xf numFmtId="43" fontId="2" fillId="0" borderId="1" xfId="1" applyFont="1" applyBorder="1"/>
    <xf numFmtId="43" fontId="0" fillId="5" borderId="0" xfId="1" applyFont="1" applyFill="1"/>
    <xf numFmtId="0" fontId="0" fillId="0" borderId="2" xfId="0" quotePrefix="1" applyBorder="1"/>
    <xf numFmtId="49" fontId="10" fillId="0" borderId="0" xfId="0" applyNumberFormat="1" applyFont="1" applyAlignment="1">
      <alignment horizontal="center"/>
    </xf>
    <xf numFmtId="49" fontId="10" fillId="0" borderId="0" xfId="0" applyNumberFormat="1" applyFont="1"/>
    <xf numFmtId="43" fontId="7" fillId="2" borderId="0" xfId="1" applyFont="1" applyFill="1" applyProtection="1">
      <protection locked="0"/>
    </xf>
    <xf numFmtId="0" fontId="0" fillId="5" borderId="0" xfId="0" applyFill="1"/>
    <xf numFmtId="43" fontId="10" fillId="0" borderId="0" xfId="1" applyFont="1" applyFill="1" applyAlignment="1">
      <alignment horizontal="center"/>
    </xf>
    <xf numFmtId="43" fontId="10" fillId="0" borderId="0" xfId="1" applyFont="1" applyFill="1"/>
    <xf numFmtId="43" fontId="10" fillId="0" borderId="0" xfId="1" applyFont="1" applyFill="1" applyAlignment="1">
      <alignment horizontal="right"/>
    </xf>
    <xf numFmtId="0" fontId="0" fillId="0" borderId="0" xfId="0" applyAlignment="1">
      <alignment horizontal="right"/>
    </xf>
    <xf numFmtId="8" fontId="0" fillId="0" borderId="0" xfId="0" applyNumberFormat="1"/>
    <xf numFmtId="8" fontId="10" fillId="0" borderId="0" xfId="1" applyNumberFormat="1" applyFont="1" applyFill="1"/>
    <xf numFmtId="49" fontId="10" fillId="0" borderId="0" xfId="0" quotePrefix="1" applyNumberFormat="1" applyFont="1" applyAlignment="1">
      <alignment horizontal="center"/>
    </xf>
    <xf numFmtId="0" fontId="7" fillId="0" borderId="0" xfId="0" applyFont="1" applyProtection="1">
      <protection locked="0"/>
    </xf>
    <xf numFmtId="14" fontId="0" fillId="0" borderId="0" xfId="0" applyNumberFormat="1"/>
    <xf numFmtId="0" fontId="11" fillId="2" borderId="0" xfId="0" applyFont="1" applyFill="1" applyProtection="1">
      <protection locked="0"/>
    </xf>
    <xf numFmtId="43" fontId="11" fillId="2" borderId="0" xfId="1" applyFont="1" applyFill="1" applyProtection="1">
      <protection locked="0"/>
    </xf>
    <xf numFmtId="0" fontId="11" fillId="2" borderId="0" xfId="0" applyFont="1" applyFill="1"/>
    <xf numFmtId="0" fontId="2" fillId="0" borderId="1" xfId="0" applyFont="1" applyBorder="1" applyAlignment="1">
      <alignment horizontal="center"/>
    </xf>
    <xf numFmtId="0" fontId="9" fillId="0" borderId="0" xfId="0" applyFont="1" applyAlignment="1">
      <alignment horizontal="center"/>
    </xf>
  </cellXfs>
  <cellStyles count="12">
    <cellStyle name="Comma" xfId="1" builtinId="3"/>
    <cellStyle name="Comma 2" xfId="9" xr:uid="{00000000-0005-0000-0000-000001000000}"/>
    <cellStyle name="Hyperlink 2" xfId="5" xr:uid="{00000000-0005-0000-0000-000002000000}"/>
    <cellStyle name="Normal" xfId="0" builtinId="0"/>
    <cellStyle name="Normal 2" xfId="4" xr:uid="{00000000-0005-0000-0000-000004000000}"/>
    <cellStyle name="Normal 3" xfId="3" xr:uid="{00000000-0005-0000-0000-000005000000}"/>
    <cellStyle name="Normal 4" xfId="6" xr:uid="{00000000-0005-0000-0000-000006000000}"/>
    <cellStyle name="Normal 5" xfId="7" xr:uid="{00000000-0005-0000-0000-000007000000}"/>
    <cellStyle name="Normal 6" xfId="8" xr:uid="{00000000-0005-0000-0000-000008000000}"/>
    <cellStyle name="Normal 7" xfId="2" xr:uid="{00000000-0005-0000-0000-000009000000}"/>
    <cellStyle name="Normal 8" xfId="10" xr:uid="{00000000-0005-0000-0000-00000A000000}"/>
    <cellStyle name="Normal 9" xfId="11" xr:uid="{00000000-0005-0000-0000-00000B000000}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47625</xdr:rowOff>
    </xdr:from>
    <xdr:to>
      <xdr:col>5</xdr:col>
      <xdr:colOff>581607</xdr:colOff>
      <xdr:row>12</xdr:row>
      <xdr:rowOff>19232</xdr:rowOff>
    </xdr:to>
    <xdr:pic>
      <xdr:nvPicPr>
        <xdr:cNvPr id="3" name="Picture 2" descr="Sample of Data Entry of County number for use on Recon worksheet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00125"/>
          <a:ext cx="4172532" cy="1305107"/>
        </a:xfrm>
        <a:prstGeom prst="rect">
          <a:avLst/>
        </a:prstGeom>
      </xdr:spPr>
    </xdr:pic>
    <xdr:clientData/>
  </xdr:twoCellAnchor>
  <xdr:twoCellAnchor>
    <xdr:from>
      <xdr:col>6</xdr:col>
      <xdr:colOff>142875</xdr:colOff>
      <xdr:row>8</xdr:row>
      <xdr:rowOff>85725</xdr:rowOff>
    </xdr:from>
    <xdr:to>
      <xdr:col>8</xdr:col>
      <xdr:colOff>285750</xdr:colOff>
      <xdr:row>9</xdr:row>
      <xdr:rowOff>85725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H="1">
          <a:off x="3800475" y="1609725"/>
          <a:ext cx="1362075" cy="190500"/>
        </a:xfrm>
        <a:prstGeom prst="straightConnector1">
          <a:avLst/>
        </a:prstGeom>
        <a:ln w="508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142876</xdr:colOff>
      <xdr:row>49</xdr:row>
      <xdr:rowOff>95251</xdr:rowOff>
    </xdr:from>
    <xdr:to>
      <xdr:col>13</xdr:col>
      <xdr:colOff>390525</xdr:colOff>
      <xdr:row>49</xdr:row>
      <xdr:rowOff>114300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 flipH="1" flipV="1">
          <a:off x="8429626" y="9420226"/>
          <a:ext cx="1466849" cy="19049"/>
        </a:xfrm>
        <a:prstGeom prst="straightConnector1">
          <a:avLst/>
        </a:prstGeom>
        <a:ln w="508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133351</xdr:colOff>
      <xdr:row>35</xdr:row>
      <xdr:rowOff>1</xdr:rowOff>
    </xdr:from>
    <xdr:to>
      <xdr:col>13</xdr:col>
      <xdr:colOff>342900</xdr:colOff>
      <xdr:row>35</xdr:row>
      <xdr:rowOff>19050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H="1" flipV="1">
          <a:off x="8420101" y="6657976"/>
          <a:ext cx="1428749" cy="19049"/>
        </a:xfrm>
        <a:prstGeom prst="straightConnector1">
          <a:avLst/>
        </a:prstGeom>
        <a:ln w="508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114302</xdr:colOff>
      <xdr:row>61</xdr:row>
      <xdr:rowOff>152400</xdr:rowOff>
    </xdr:from>
    <xdr:to>
      <xdr:col>13</xdr:col>
      <xdr:colOff>438150</xdr:colOff>
      <xdr:row>61</xdr:row>
      <xdr:rowOff>152401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 flipH="1">
          <a:off x="8401052" y="11763375"/>
          <a:ext cx="1543048" cy="1"/>
        </a:xfrm>
        <a:prstGeom prst="straightConnector1">
          <a:avLst/>
        </a:prstGeom>
        <a:ln w="508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161926</xdr:colOff>
      <xdr:row>73</xdr:row>
      <xdr:rowOff>180975</xdr:rowOff>
    </xdr:from>
    <xdr:to>
      <xdr:col>13</xdr:col>
      <xdr:colOff>285750</xdr:colOff>
      <xdr:row>74</xdr:row>
      <xdr:rowOff>1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 flipH="1">
          <a:off x="8448676" y="14077950"/>
          <a:ext cx="1343024" cy="9526"/>
        </a:xfrm>
        <a:prstGeom prst="straightConnector1">
          <a:avLst/>
        </a:prstGeom>
        <a:ln w="508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142876</xdr:colOff>
      <xdr:row>85</xdr:row>
      <xdr:rowOff>0</xdr:rowOff>
    </xdr:from>
    <xdr:to>
      <xdr:col>13</xdr:col>
      <xdr:colOff>285750</xdr:colOff>
      <xdr:row>85</xdr:row>
      <xdr:rowOff>9526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 flipH="1">
          <a:off x="8429626" y="16182975"/>
          <a:ext cx="1362074" cy="9526"/>
        </a:xfrm>
        <a:prstGeom prst="straightConnector1">
          <a:avLst/>
        </a:prstGeom>
        <a:ln w="508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200024</xdr:colOff>
      <xdr:row>24</xdr:row>
      <xdr:rowOff>161924</xdr:rowOff>
    </xdr:from>
    <xdr:to>
      <xdr:col>11</xdr:col>
      <xdr:colOff>57149</xdr:colOff>
      <xdr:row>87</xdr:row>
      <xdr:rowOff>133349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AA157C5-2B06-4FC1-A3DE-E82A72057BC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0024" y="4724399"/>
          <a:ext cx="8143875" cy="11972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5CFB4-C9EF-417B-88E5-2A293AC072ED}">
  <dimension ref="A1:B4"/>
  <sheetViews>
    <sheetView workbookViewId="0"/>
  </sheetViews>
  <sheetFormatPr defaultRowHeight="14.4" x14ac:dyDescent="0.3"/>
  <cols>
    <col min="1" max="1" width="9.5546875" bestFit="1" customWidth="1"/>
    <col min="2" max="2" width="29.21875" bestFit="1" customWidth="1"/>
  </cols>
  <sheetData>
    <row r="1" spans="1:2" x14ac:dyDescent="0.3">
      <c r="A1" t="s">
        <v>413</v>
      </c>
      <c r="B1" t="s">
        <v>414</v>
      </c>
    </row>
    <row r="2" spans="1:2" x14ac:dyDescent="0.3">
      <c r="A2" s="29">
        <v>46282</v>
      </c>
      <c r="B2" t="s">
        <v>415</v>
      </c>
    </row>
    <row r="3" spans="1:2" x14ac:dyDescent="0.3">
      <c r="A3" s="29">
        <v>46282</v>
      </c>
      <c r="B3" t="s">
        <v>416</v>
      </c>
    </row>
    <row r="4" spans="1:2" x14ac:dyDescent="0.3">
      <c r="A4" s="29">
        <v>46282</v>
      </c>
      <c r="B4" t="s">
        <v>417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6"/>
  <sheetViews>
    <sheetView showGridLines="0" workbookViewId="0">
      <selection activeCell="O14" sqref="O14"/>
    </sheetView>
  </sheetViews>
  <sheetFormatPr defaultRowHeight="14.4" x14ac:dyDescent="0.3"/>
  <cols>
    <col min="1" max="1" width="9.109375" customWidth="1"/>
    <col min="2" max="2" width="14.88671875" customWidth="1"/>
    <col min="3" max="3" width="11.5546875" customWidth="1"/>
    <col min="4" max="4" width="9.109375" customWidth="1"/>
    <col min="8" max="8" width="16" customWidth="1"/>
    <col min="10" max="10" width="15.44140625" customWidth="1"/>
    <col min="11" max="11" width="11.5546875" bestFit="1" customWidth="1"/>
  </cols>
  <sheetData>
    <row r="2" spans="1:1" x14ac:dyDescent="0.3">
      <c r="A2" s="4" t="s">
        <v>126</v>
      </c>
    </row>
    <row r="4" spans="1:1" x14ac:dyDescent="0.3">
      <c r="A4" s="4" t="s">
        <v>116</v>
      </c>
    </row>
    <row r="15" spans="1:1" x14ac:dyDescent="0.3">
      <c r="A15" s="4" t="s">
        <v>405</v>
      </c>
    </row>
    <row r="17" spans="1:8" x14ac:dyDescent="0.3">
      <c r="A17" s="4" t="s">
        <v>406</v>
      </c>
    </row>
    <row r="19" spans="1:8" x14ac:dyDescent="0.3">
      <c r="B19" t="s">
        <v>117</v>
      </c>
    </row>
    <row r="20" spans="1:8" x14ac:dyDescent="0.3">
      <c r="B20" t="s">
        <v>125</v>
      </c>
    </row>
    <row r="21" spans="1:8" ht="14.25" customHeight="1" x14ac:dyDescent="0.3">
      <c r="B21" t="s">
        <v>124</v>
      </c>
    </row>
    <row r="22" spans="1:8" x14ac:dyDescent="0.3">
      <c r="B22" t="s">
        <v>410</v>
      </c>
    </row>
    <row r="24" spans="1:8" x14ac:dyDescent="0.3">
      <c r="B24" s="4"/>
      <c r="D24" s="28"/>
      <c r="H24" s="1"/>
    </row>
    <row r="25" spans="1:8" x14ac:dyDescent="0.3">
      <c r="B25" s="4"/>
      <c r="H25" s="1"/>
    </row>
    <row r="26" spans="1:8" x14ac:dyDescent="0.3">
      <c r="H26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G80"/>
  <sheetViews>
    <sheetView zoomScale="89" zoomScaleNormal="80" workbookViewId="0">
      <selection activeCell="A24" sqref="A24"/>
    </sheetView>
  </sheetViews>
  <sheetFormatPr defaultRowHeight="14.4" zeroHeight="1" x14ac:dyDescent="0.3"/>
  <cols>
    <col min="1" max="1" width="56.6640625" customWidth="1"/>
    <col min="2" max="2" width="1.5546875" customWidth="1"/>
    <col min="3" max="3" width="35" customWidth="1"/>
    <col min="4" max="4" width="1.5546875" customWidth="1"/>
    <col min="5" max="5" width="51.5546875" customWidth="1"/>
    <col min="6" max="6" width="1.5546875" customWidth="1"/>
    <col min="7" max="7" width="20.5546875" style="1" customWidth="1"/>
    <col min="8" max="8" width="5.109375" bestFit="1" customWidth="1"/>
    <col min="9" max="9" width="24.6640625" customWidth="1"/>
    <col min="10" max="10" width="23.33203125" customWidth="1"/>
    <col min="11" max="110" width="19.6640625" customWidth="1"/>
  </cols>
  <sheetData>
    <row r="1" spans="1:111" ht="21" x14ac:dyDescent="0.4">
      <c r="A1" s="34" t="s">
        <v>121</v>
      </c>
      <c r="B1" s="34"/>
      <c r="C1" s="34"/>
      <c r="D1" s="34"/>
      <c r="E1" s="34"/>
      <c r="F1" s="34"/>
      <c r="G1" s="34"/>
    </row>
    <row r="2" spans="1:111" x14ac:dyDescent="0.3">
      <c r="I2" s="11"/>
    </row>
    <row r="3" spans="1:111" x14ac:dyDescent="0.3"/>
    <row r="4" spans="1:111" x14ac:dyDescent="0.3">
      <c r="A4" s="4" t="s">
        <v>113</v>
      </c>
      <c r="C4" s="30">
        <v>0</v>
      </c>
    </row>
    <row r="5" spans="1:111" x14ac:dyDescent="0.3">
      <c r="A5" s="4"/>
    </row>
    <row r="6" spans="1:111" x14ac:dyDescent="0.3"/>
    <row r="7" spans="1:111" x14ac:dyDescent="0.3">
      <c r="A7" s="33" t="s">
        <v>10</v>
      </c>
      <c r="B7" s="33"/>
      <c r="C7" s="33"/>
      <c r="D7" s="33"/>
      <c r="E7" s="33"/>
      <c r="F7" s="33"/>
      <c r="G7" s="33"/>
    </row>
    <row r="8" spans="1:111" x14ac:dyDescent="0.3"/>
    <row r="9" spans="1:111" x14ac:dyDescent="0.3">
      <c r="A9" s="4" t="s">
        <v>0</v>
      </c>
      <c r="B9" s="4"/>
      <c r="C9" s="4" t="s">
        <v>0</v>
      </c>
      <c r="D9" s="4"/>
      <c r="E9" s="4"/>
      <c r="F9" s="4"/>
      <c r="G9" s="13" t="s">
        <v>118</v>
      </c>
      <c r="I9" s="12" t="s">
        <v>119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</row>
    <row r="10" spans="1:111" x14ac:dyDescent="0.3">
      <c r="A10" s="12" t="s">
        <v>1</v>
      </c>
      <c r="B10" s="4"/>
      <c r="C10" s="12" t="s">
        <v>2</v>
      </c>
      <c r="D10" s="4"/>
      <c r="E10" s="12" t="s">
        <v>3</v>
      </c>
      <c r="F10" s="4"/>
      <c r="G10" s="14" t="s">
        <v>5</v>
      </c>
      <c r="H10" s="4"/>
      <c r="I10" s="16">
        <v>1</v>
      </c>
      <c r="J10" s="16">
        <f t="shared" ref="J10:AR10" si="0">I10+1</f>
        <v>2</v>
      </c>
      <c r="K10" s="16">
        <f t="shared" si="0"/>
        <v>3</v>
      </c>
      <c r="L10" s="16">
        <f t="shared" si="0"/>
        <v>4</v>
      </c>
      <c r="M10" s="16">
        <f t="shared" si="0"/>
        <v>5</v>
      </c>
      <c r="N10" s="16">
        <f t="shared" si="0"/>
        <v>6</v>
      </c>
      <c r="O10" s="16">
        <f t="shared" si="0"/>
        <v>7</v>
      </c>
      <c r="P10" s="16">
        <f t="shared" si="0"/>
        <v>8</v>
      </c>
      <c r="Q10" s="16">
        <f t="shared" si="0"/>
        <v>9</v>
      </c>
      <c r="R10" s="16">
        <f t="shared" si="0"/>
        <v>10</v>
      </c>
      <c r="S10" s="16">
        <f t="shared" si="0"/>
        <v>11</v>
      </c>
      <c r="T10" s="16">
        <f t="shared" si="0"/>
        <v>12</v>
      </c>
      <c r="U10" s="16">
        <f t="shared" si="0"/>
        <v>13</v>
      </c>
      <c r="V10" s="16">
        <f t="shared" si="0"/>
        <v>14</v>
      </c>
      <c r="W10" s="16">
        <f t="shared" si="0"/>
        <v>15</v>
      </c>
      <c r="X10" s="16">
        <f t="shared" si="0"/>
        <v>16</v>
      </c>
      <c r="Y10" s="16">
        <f t="shared" si="0"/>
        <v>17</v>
      </c>
      <c r="Z10" s="16">
        <f t="shared" si="0"/>
        <v>18</v>
      </c>
      <c r="AA10" s="16">
        <f t="shared" si="0"/>
        <v>19</v>
      </c>
      <c r="AB10" s="16">
        <f t="shared" si="0"/>
        <v>20</v>
      </c>
      <c r="AC10" s="16">
        <f t="shared" si="0"/>
        <v>21</v>
      </c>
      <c r="AD10" s="16">
        <f t="shared" si="0"/>
        <v>22</v>
      </c>
      <c r="AE10" s="16">
        <f t="shared" si="0"/>
        <v>23</v>
      </c>
      <c r="AF10" s="16">
        <f t="shared" si="0"/>
        <v>24</v>
      </c>
      <c r="AG10" s="16">
        <f t="shared" si="0"/>
        <v>25</v>
      </c>
      <c r="AH10" s="16">
        <f t="shared" si="0"/>
        <v>26</v>
      </c>
      <c r="AI10" s="16">
        <f t="shared" si="0"/>
        <v>27</v>
      </c>
      <c r="AJ10" s="16">
        <f t="shared" si="0"/>
        <v>28</v>
      </c>
      <c r="AK10" s="16">
        <f t="shared" si="0"/>
        <v>29</v>
      </c>
      <c r="AL10" s="16">
        <f t="shared" si="0"/>
        <v>30</v>
      </c>
      <c r="AM10" s="16">
        <f t="shared" si="0"/>
        <v>31</v>
      </c>
      <c r="AN10" s="16">
        <f t="shared" si="0"/>
        <v>32</v>
      </c>
      <c r="AO10" s="16">
        <f t="shared" si="0"/>
        <v>33</v>
      </c>
      <c r="AP10" s="16">
        <f t="shared" si="0"/>
        <v>34</v>
      </c>
      <c r="AQ10" s="16">
        <f t="shared" si="0"/>
        <v>35</v>
      </c>
      <c r="AR10" s="16">
        <f t="shared" si="0"/>
        <v>36</v>
      </c>
      <c r="AS10" s="16">
        <f t="shared" ref="AS10:DD10" si="1">AR10+1</f>
        <v>37</v>
      </c>
      <c r="AT10" s="16">
        <f t="shared" si="1"/>
        <v>38</v>
      </c>
      <c r="AU10" s="16">
        <f t="shared" si="1"/>
        <v>39</v>
      </c>
      <c r="AV10" s="16">
        <f t="shared" si="1"/>
        <v>40</v>
      </c>
      <c r="AW10" s="16">
        <f t="shared" si="1"/>
        <v>41</v>
      </c>
      <c r="AX10" s="16">
        <f t="shared" si="1"/>
        <v>42</v>
      </c>
      <c r="AY10" s="16">
        <f t="shared" si="1"/>
        <v>43</v>
      </c>
      <c r="AZ10" s="16">
        <f t="shared" si="1"/>
        <v>44</v>
      </c>
      <c r="BA10" s="16">
        <f t="shared" si="1"/>
        <v>45</v>
      </c>
      <c r="BB10" s="16">
        <f t="shared" si="1"/>
        <v>46</v>
      </c>
      <c r="BC10" s="16">
        <f t="shared" si="1"/>
        <v>47</v>
      </c>
      <c r="BD10" s="16">
        <f t="shared" si="1"/>
        <v>48</v>
      </c>
      <c r="BE10" s="16">
        <f t="shared" si="1"/>
        <v>49</v>
      </c>
      <c r="BF10" s="16">
        <f t="shared" si="1"/>
        <v>50</v>
      </c>
      <c r="BG10" s="16">
        <f t="shared" si="1"/>
        <v>51</v>
      </c>
      <c r="BH10" s="16">
        <f t="shared" si="1"/>
        <v>52</v>
      </c>
      <c r="BI10" s="16">
        <f t="shared" si="1"/>
        <v>53</v>
      </c>
      <c r="BJ10" s="16">
        <f t="shared" si="1"/>
        <v>54</v>
      </c>
      <c r="BK10" s="16">
        <f t="shared" si="1"/>
        <v>55</v>
      </c>
      <c r="BL10" s="16">
        <f t="shared" si="1"/>
        <v>56</v>
      </c>
      <c r="BM10" s="16">
        <f t="shared" si="1"/>
        <v>57</v>
      </c>
      <c r="BN10" s="16">
        <f t="shared" si="1"/>
        <v>58</v>
      </c>
      <c r="BO10" s="16">
        <f t="shared" si="1"/>
        <v>59</v>
      </c>
      <c r="BP10" s="16">
        <f t="shared" si="1"/>
        <v>60</v>
      </c>
      <c r="BQ10" s="16">
        <f t="shared" si="1"/>
        <v>61</v>
      </c>
      <c r="BR10" s="16">
        <f t="shared" si="1"/>
        <v>62</v>
      </c>
      <c r="BS10" s="16">
        <f t="shared" si="1"/>
        <v>63</v>
      </c>
      <c r="BT10" s="16">
        <f t="shared" si="1"/>
        <v>64</v>
      </c>
      <c r="BU10" s="16">
        <f t="shared" si="1"/>
        <v>65</v>
      </c>
      <c r="BV10" s="16">
        <f t="shared" si="1"/>
        <v>66</v>
      </c>
      <c r="BW10" s="16">
        <f t="shared" si="1"/>
        <v>67</v>
      </c>
      <c r="BX10" s="16">
        <f t="shared" si="1"/>
        <v>68</v>
      </c>
      <c r="BY10" s="16">
        <f t="shared" si="1"/>
        <v>69</v>
      </c>
      <c r="BZ10" s="16">
        <f t="shared" si="1"/>
        <v>70</v>
      </c>
      <c r="CA10" s="16">
        <f t="shared" si="1"/>
        <v>71</v>
      </c>
      <c r="CB10" s="16">
        <f t="shared" si="1"/>
        <v>72</v>
      </c>
      <c r="CC10" s="16">
        <f t="shared" si="1"/>
        <v>73</v>
      </c>
      <c r="CD10" s="16">
        <f t="shared" si="1"/>
        <v>74</v>
      </c>
      <c r="CE10" s="16">
        <f t="shared" si="1"/>
        <v>75</v>
      </c>
      <c r="CF10" s="16">
        <f t="shared" si="1"/>
        <v>76</v>
      </c>
      <c r="CG10" s="16">
        <f t="shared" si="1"/>
        <v>77</v>
      </c>
      <c r="CH10" s="16">
        <f t="shared" si="1"/>
        <v>78</v>
      </c>
      <c r="CI10" s="16">
        <f t="shared" si="1"/>
        <v>79</v>
      </c>
      <c r="CJ10" s="16">
        <f t="shared" si="1"/>
        <v>80</v>
      </c>
      <c r="CK10" s="16">
        <f t="shared" si="1"/>
        <v>81</v>
      </c>
      <c r="CL10" s="16">
        <f t="shared" si="1"/>
        <v>82</v>
      </c>
      <c r="CM10" s="16">
        <f t="shared" si="1"/>
        <v>83</v>
      </c>
      <c r="CN10" s="16">
        <f t="shared" si="1"/>
        <v>84</v>
      </c>
      <c r="CO10" s="16">
        <f t="shared" si="1"/>
        <v>85</v>
      </c>
      <c r="CP10" s="16">
        <f t="shared" si="1"/>
        <v>86</v>
      </c>
      <c r="CQ10" s="16">
        <f t="shared" si="1"/>
        <v>87</v>
      </c>
      <c r="CR10" s="16">
        <f t="shared" si="1"/>
        <v>88</v>
      </c>
      <c r="CS10" s="16">
        <f t="shared" si="1"/>
        <v>89</v>
      </c>
      <c r="CT10" s="16">
        <f t="shared" si="1"/>
        <v>90</v>
      </c>
      <c r="CU10" s="16">
        <f t="shared" si="1"/>
        <v>91</v>
      </c>
      <c r="CV10" s="16">
        <f t="shared" si="1"/>
        <v>92</v>
      </c>
      <c r="CW10" s="16">
        <f t="shared" si="1"/>
        <v>93</v>
      </c>
      <c r="CX10" s="16">
        <f t="shared" si="1"/>
        <v>94</v>
      </c>
      <c r="CY10" s="16">
        <f t="shared" si="1"/>
        <v>95</v>
      </c>
      <c r="CZ10" s="16">
        <f t="shared" si="1"/>
        <v>96</v>
      </c>
      <c r="DA10" s="16">
        <f t="shared" si="1"/>
        <v>97</v>
      </c>
      <c r="DB10" s="16">
        <f t="shared" si="1"/>
        <v>98</v>
      </c>
      <c r="DC10" s="16">
        <f t="shared" si="1"/>
        <v>99</v>
      </c>
      <c r="DD10" s="16">
        <f t="shared" si="1"/>
        <v>100</v>
      </c>
      <c r="DE10" s="16">
        <f t="shared" ref="DE10:DF10" si="2">DD10+1</f>
        <v>101</v>
      </c>
      <c r="DF10" s="16">
        <f t="shared" si="2"/>
        <v>102</v>
      </c>
      <c r="DG10" s="10"/>
    </row>
    <row r="11" spans="1:111" ht="14.25" customHeight="1" x14ac:dyDescent="0.3"/>
    <row r="12" spans="1:111" x14ac:dyDescent="0.3">
      <c r="A12" t="s">
        <v>4</v>
      </c>
      <c r="C12" t="s">
        <v>392</v>
      </c>
      <c r="E12" t="s">
        <v>387</v>
      </c>
      <c r="G12" s="7">
        <f>SUMIFS(Data!$E$2:$E$2100,Data!$B$2:$B$2100,Recon!$C$4)</f>
        <v>0</v>
      </c>
      <c r="H12" s="3"/>
      <c r="I12" s="7">
        <f>SUMIFS(Data!$E$2:$E$2100,Data!$B$2:$B$2100,Recon!$C$4,Data!$C$2:$C$2100,Recon!I10)</f>
        <v>0</v>
      </c>
      <c r="J12" s="7">
        <f>SUMIFS(Data!$E$2:$E$2100,Data!$B$2:$B$2100,Recon!$C$4,Data!$C$2:$C$2100,Recon!J10)</f>
        <v>0</v>
      </c>
      <c r="K12" s="7">
        <f>SUMIFS(Data!$E$2:$E$2100,Data!$B$2:$B$2100,Recon!$C$4,Data!$C$2:$C$2100,Recon!K10)</f>
        <v>0</v>
      </c>
      <c r="L12" s="7">
        <f>SUMIFS(Data!$E$2:$E$2100,Data!$B$2:$B$2100,Recon!$C$4,Data!$C$2:$C$2100,Recon!L10)</f>
        <v>0</v>
      </c>
      <c r="M12" s="7">
        <f>SUMIFS(Data!$E$2:$E$2100,Data!$B$2:$B$2100,Recon!$C$4,Data!$C$2:$C$2100,Recon!M10)</f>
        <v>0</v>
      </c>
      <c r="N12" s="7">
        <f>SUMIFS(Data!$E$2:$E$2100,Data!$B$2:$B$2100,Recon!$C$4,Data!$C$2:$C$2100,Recon!N10)</f>
        <v>0</v>
      </c>
      <c r="O12" s="7">
        <f>SUMIFS(Data!$E$2:$E$2100,Data!$B$2:$B$2100,Recon!$C$4,Data!$C$2:$C$2100,Recon!O10)</f>
        <v>0</v>
      </c>
      <c r="P12" s="7">
        <f>SUMIFS(Data!$E$2:$E$2100,Data!$B$2:$B$2100,Recon!$C$4,Data!$C$2:$C$2100,Recon!P10)</f>
        <v>0</v>
      </c>
      <c r="Q12" s="7">
        <f>SUMIFS(Data!$E$2:$E$2100,Data!$B$2:$B$2100,Recon!$C$4,Data!$C$2:$C$2100,Recon!Q10)</f>
        <v>0</v>
      </c>
      <c r="R12" s="7">
        <f>SUMIFS(Data!$E$2:$E$2100,Data!$B$2:$B$2100,Recon!$C$4,Data!$C$2:$C$2100,Recon!R10)</f>
        <v>0</v>
      </c>
      <c r="S12" s="7">
        <f>SUMIFS(Data!$E$2:$E$2100,Data!$B$2:$B$2100,Recon!$C$4,Data!$C$2:$C$2100,Recon!S10)</f>
        <v>0</v>
      </c>
      <c r="T12" s="7">
        <f>SUMIFS(Data!$E$2:$E$2100,Data!$B$2:$B$2100,Recon!$C$4,Data!$C$2:$C$2100,Recon!T10)</f>
        <v>0</v>
      </c>
      <c r="U12" s="7">
        <f>SUMIFS(Data!$E$2:$E$2100,Data!$B$2:$B$2100,Recon!$C$4,Data!$C$2:$C$2100,Recon!U10)</f>
        <v>0</v>
      </c>
      <c r="V12" s="7">
        <f>SUMIFS(Data!$E$2:$E$2100,Data!$B$2:$B$2100,Recon!$C$4,Data!$C$2:$C$2100,Recon!V10)</f>
        <v>0</v>
      </c>
      <c r="W12" s="7">
        <f>SUMIFS(Data!$E$2:$E$2100,Data!$B$2:$B$2100,Recon!$C$4,Data!$C$2:$C$2100,Recon!W10)</f>
        <v>0</v>
      </c>
      <c r="X12" s="7">
        <f>SUMIFS(Data!$E$2:$E$2100,Data!$B$2:$B$2100,Recon!$C$4,Data!$C$2:$C$2100,Recon!X10)</f>
        <v>0</v>
      </c>
      <c r="Y12" s="7">
        <f>SUMIFS(Data!$E$2:$E$2100,Data!$B$2:$B$2100,Recon!$C$4,Data!$C$2:$C$2100,Recon!Y10)</f>
        <v>0</v>
      </c>
      <c r="Z12" s="7">
        <f>SUMIFS(Data!$E$2:$E$2100,Data!$B$2:$B$2100,Recon!$C$4,Data!$C$2:$C$2100,Recon!Z10)</f>
        <v>0</v>
      </c>
      <c r="AA12" s="7">
        <f>SUMIFS(Data!$E$2:$E$2100,Data!$B$2:$B$2100,Recon!$C$4,Data!$C$2:$C$2100,Recon!AA10)</f>
        <v>0</v>
      </c>
      <c r="AB12" s="7">
        <f>SUMIFS(Data!$E$2:$E$2100,Data!$B$2:$B$2100,Recon!$C$4,Data!$C$2:$C$2100,Recon!AB10)</f>
        <v>0</v>
      </c>
      <c r="AC12" s="7">
        <f>SUMIFS(Data!$E$2:$E$2100,Data!$B$2:$B$2100,Recon!$C$4,Data!$C$2:$C$2100,Recon!AC10)</f>
        <v>0</v>
      </c>
      <c r="AD12" s="7">
        <f>SUMIFS(Data!$E$2:$E$2100,Data!$B$2:$B$2100,Recon!$C$4,Data!$C$2:$C$2100,Recon!AD10)</f>
        <v>0</v>
      </c>
      <c r="AE12" s="7">
        <f>SUMIFS(Data!$E$2:$E$2100,Data!$B$2:$B$2100,Recon!$C$4,Data!$C$2:$C$2100,Recon!AE10)</f>
        <v>0</v>
      </c>
      <c r="AF12" s="7">
        <f>SUMIFS(Data!$E$2:$E$2100,Data!$B$2:$B$2100,Recon!$C$4,Data!$C$2:$C$2100,Recon!AF10)</f>
        <v>0</v>
      </c>
      <c r="AG12" s="7">
        <f>SUMIFS(Data!$E$2:$E$2100,Data!$B$2:$B$2100,Recon!$C$4,Data!$C$2:$C$2100,Recon!AG10)</f>
        <v>0</v>
      </c>
      <c r="AH12" s="7">
        <f>SUMIFS(Data!$E$2:$E$2100,Data!$B$2:$B$2100,Recon!$C$4,Data!$C$2:$C$2100,Recon!AH10)</f>
        <v>0</v>
      </c>
      <c r="AI12" s="7">
        <f>SUMIFS(Data!$E$2:$E$2100,Data!$B$2:$B$2100,Recon!$C$4,Data!$C$2:$C$2100,Recon!AI10)</f>
        <v>0</v>
      </c>
      <c r="AJ12" s="7">
        <f>SUMIFS(Data!$E$2:$E$2100,Data!$B$2:$B$2100,Recon!$C$4,Data!$C$2:$C$2100,Recon!AJ10)</f>
        <v>0</v>
      </c>
      <c r="AK12" s="7">
        <f>SUMIFS(Data!$E$2:$E$2100,Data!$B$2:$B$2100,Recon!$C$4,Data!$C$2:$C$2100,Recon!AK10)</f>
        <v>0</v>
      </c>
      <c r="AL12" s="7">
        <f>SUMIFS(Data!$E$2:$E$2100,Data!$B$2:$B$2100,Recon!$C$4,Data!$C$2:$C$2100,Recon!AL10)</f>
        <v>0</v>
      </c>
      <c r="AM12" s="7">
        <f>SUMIFS(Data!$E$2:$E$2100,Data!$B$2:$B$2100,Recon!$C$4,Data!$C$2:$C$2100,Recon!AM10)</f>
        <v>0</v>
      </c>
      <c r="AN12" s="7">
        <f>SUMIFS(Data!$E$2:$E$2100,Data!$B$2:$B$2100,Recon!$C$4,Data!$C$2:$C$2100,Recon!AN10)</f>
        <v>0</v>
      </c>
      <c r="AO12" s="7">
        <f>SUMIFS(Data!$E$2:$E$2100,Data!$B$2:$B$2100,Recon!$C$4,Data!$C$2:$C$2100,Recon!AO10)</f>
        <v>0</v>
      </c>
      <c r="AP12" s="7">
        <f>SUMIFS(Data!$E$2:$E$2100,Data!$B$2:$B$2100,Recon!$C$4,Data!$C$2:$C$2100,Recon!AP10)</f>
        <v>0</v>
      </c>
      <c r="AQ12" s="7">
        <f>SUMIFS(Data!$E$2:$E$2100,Data!$B$2:$B$2100,Recon!$C$4,Data!$C$2:$C$2100,Recon!AQ10)</f>
        <v>0</v>
      </c>
      <c r="AR12" s="7">
        <f>SUMIFS(Data!$E$2:$E$2100,Data!$B$2:$B$2100,Recon!$C$4,Data!$C$2:$C$2100,Recon!AR10)</f>
        <v>0</v>
      </c>
      <c r="AS12" s="7">
        <f>SUMIFS(Data!$E$2:$E$2100,Data!$B$2:$B$2100,Recon!$C$4,Data!$C$2:$C$2100,Recon!AS10)</f>
        <v>0</v>
      </c>
      <c r="AT12" s="7">
        <f>SUMIFS(Data!$E$2:$E$2100,Data!$B$2:$B$2100,Recon!$C$4,Data!$C$2:$C$2100,Recon!AT10)</f>
        <v>0</v>
      </c>
      <c r="AU12" s="7">
        <f>SUMIFS(Data!$E$2:$E$2100,Data!$B$2:$B$2100,Recon!$C$4,Data!$C$2:$C$2100,Recon!AU10)</f>
        <v>0</v>
      </c>
      <c r="AV12" s="7">
        <f>SUMIFS(Data!$E$2:$E$2100,Data!$B$2:$B$2100,Recon!$C$4,Data!$C$2:$C$2100,Recon!AV10)</f>
        <v>0</v>
      </c>
      <c r="AW12" s="7">
        <f>SUMIFS(Data!$E$2:$E$2100,Data!$B$2:$B$2100,Recon!$C$4,Data!$C$2:$C$2100,Recon!AW10)</f>
        <v>0</v>
      </c>
      <c r="AX12" s="7">
        <f>SUMIFS(Data!$E$2:$E$2100,Data!$B$2:$B$2100,Recon!$C$4,Data!$C$2:$C$2100,Recon!AX10)</f>
        <v>0</v>
      </c>
      <c r="AY12" s="7">
        <f>SUMIFS(Data!$E$2:$E$2100,Data!$B$2:$B$2100,Recon!$C$4,Data!$C$2:$C$2100,Recon!AY10)</f>
        <v>0</v>
      </c>
      <c r="AZ12" s="7">
        <f>SUMIFS(Data!$E$2:$E$2100,Data!$B$2:$B$2100,Recon!$C$4,Data!$C$2:$C$2100,Recon!AZ10)</f>
        <v>0</v>
      </c>
      <c r="BA12" s="7">
        <f>SUMIFS(Data!$E$2:$E$2100,Data!$B$2:$B$2100,Recon!$C$4,Data!$C$2:$C$2100,Recon!BA10)</f>
        <v>0</v>
      </c>
      <c r="BB12" s="7">
        <f>SUMIFS(Data!$E$2:$E$2100,Data!$B$2:$B$2100,Recon!$C$4,Data!$C$2:$C$2100,Recon!BB10)</f>
        <v>0</v>
      </c>
      <c r="BC12" s="7">
        <f>SUMIFS(Data!$E$2:$E$2100,Data!$B$2:$B$2100,Recon!$C$4,Data!$C$2:$C$2100,Recon!BC10)</f>
        <v>0</v>
      </c>
      <c r="BD12" s="7">
        <f>SUMIFS(Data!$E$2:$E$2100,Data!$B$2:$B$2100,Recon!$C$4,Data!$C$2:$C$2100,Recon!BD10)</f>
        <v>0</v>
      </c>
      <c r="BE12" s="7">
        <f>SUMIFS(Data!$E$2:$E$2100,Data!$B$2:$B$2100,Recon!$C$4,Data!$C$2:$C$2100,Recon!BE10)</f>
        <v>0</v>
      </c>
      <c r="BF12" s="7">
        <f>SUMIFS(Data!$E$2:$E$2100,Data!$B$2:$B$2100,Recon!$C$4,Data!$C$2:$C$2100,Recon!BF10)</f>
        <v>0</v>
      </c>
      <c r="BG12" s="7">
        <f>SUMIFS(Data!$E$2:$E$2100,Data!$B$2:$B$2100,Recon!$C$4,Data!$C$2:$C$2100,Recon!BG10)</f>
        <v>0</v>
      </c>
      <c r="BH12" s="7">
        <f>SUMIFS(Data!$E$2:$E$2100,Data!$B$2:$B$2100,Recon!$C$4,Data!$C$2:$C$2100,Recon!BH10)</f>
        <v>0</v>
      </c>
      <c r="BI12" s="7">
        <f>SUMIFS(Data!$E$2:$E$2100,Data!$B$2:$B$2100,Recon!$C$4,Data!$C$2:$C$2100,Recon!BI10)</f>
        <v>0</v>
      </c>
      <c r="BJ12" s="7">
        <f>SUMIFS(Data!$E$2:$E$2100,Data!$B$2:$B$2100,Recon!$C$4,Data!$C$2:$C$2100,Recon!BJ10)</f>
        <v>0</v>
      </c>
      <c r="BK12" s="7">
        <f>SUMIFS(Data!$E$2:$E$2100,Data!$B$2:$B$2100,Recon!$C$4,Data!$C$2:$C$2100,Recon!BK10)</f>
        <v>0</v>
      </c>
      <c r="BL12" s="7">
        <f>SUMIFS(Data!$E$2:$E$2100,Data!$B$2:$B$2100,Recon!$C$4,Data!$C$2:$C$2100,Recon!BL10)</f>
        <v>0</v>
      </c>
      <c r="BM12" s="7">
        <f>SUMIFS(Data!$E$2:$E$2100,Data!$B$2:$B$2100,Recon!$C$4,Data!$C$2:$C$2100,Recon!BM10)</f>
        <v>0</v>
      </c>
      <c r="BN12" s="7">
        <f>SUMIFS(Data!$E$2:$E$2100,Data!$B$2:$B$2100,Recon!$C$4,Data!$C$2:$C$2100,Recon!BN10)</f>
        <v>0</v>
      </c>
      <c r="BO12" s="7">
        <f>SUMIFS(Data!$E$2:$E$2100,Data!$B$2:$B$2100,Recon!$C$4,Data!$C$2:$C$2100,Recon!BO10)</f>
        <v>0</v>
      </c>
      <c r="BP12" s="7">
        <f>SUMIFS(Data!$E$2:$E$2100,Data!$B$2:$B$2100,Recon!$C$4,Data!$C$2:$C$2100,Recon!BP10)</f>
        <v>0</v>
      </c>
      <c r="BQ12" s="7">
        <f>SUMIFS(Data!$E$2:$E$2100,Data!$B$2:$B$2100,Recon!$C$4,Data!$C$2:$C$2100,Recon!BQ10)</f>
        <v>0</v>
      </c>
      <c r="BR12" s="7">
        <f>SUMIFS(Data!$E$2:$E$2100,Data!$B$2:$B$2100,Recon!$C$4,Data!$C$2:$C$2100,Recon!BR10)</f>
        <v>0</v>
      </c>
      <c r="BS12" s="7">
        <f>SUMIFS(Data!$E$2:$E$2100,Data!$B$2:$B$2100,Recon!$C$4,Data!$C$2:$C$2100,Recon!BS10)</f>
        <v>0</v>
      </c>
      <c r="BT12" s="7">
        <f>SUMIFS(Data!$E$2:$E$2100,Data!$B$2:$B$2100,Recon!$C$4,Data!$C$2:$C$2100,Recon!BT10)</f>
        <v>0</v>
      </c>
      <c r="BU12" s="7">
        <f>SUMIFS(Data!$E$2:$E$2100,Data!$B$2:$B$2100,Recon!$C$4,Data!$C$2:$C$2100,Recon!BU10)</f>
        <v>0</v>
      </c>
      <c r="BV12" s="7">
        <f>SUMIFS(Data!$E$2:$E$2100,Data!$B$2:$B$2100,Recon!$C$4,Data!$C$2:$C$2100,Recon!BV10)</f>
        <v>0</v>
      </c>
      <c r="BW12" s="7">
        <f>SUMIFS(Data!$E$2:$E$2100,Data!$B$2:$B$2100,Recon!$C$4,Data!$C$2:$C$2100,Recon!BW10)</f>
        <v>0</v>
      </c>
      <c r="BX12" s="7">
        <f>SUMIFS(Data!$E$2:$E$2100,Data!$B$2:$B$2100,Recon!$C$4,Data!$C$2:$C$2100,Recon!BX10)</f>
        <v>0</v>
      </c>
      <c r="BY12" s="7">
        <f>SUMIFS(Data!$E$2:$E$2100,Data!$B$2:$B$2100,Recon!$C$4,Data!$C$2:$C$2100,Recon!BY10)</f>
        <v>0</v>
      </c>
      <c r="BZ12" s="7">
        <f>SUMIFS(Data!$E$2:$E$2100,Data!$B$2:$B$2100,Recon!$C$4,Data!$C$2:$C$2100,Recon!BZ10)</f>
        <v>0</v>
      </c>
      <c r="CA12" s="7">
        <f>SUMIFS(Data!$E$2:$E$2100,Data!$B$2:$B$2100,Recon!$C$4,Data!$C$2:$C$2100,Recon!CA10)</f>
        <v>0</v>
      </c>
      <c r="CB12" s="7">
        <f>SUMIFS(Data!$E$2:$E$2100,Data!$B$2:$B$2100,Recon!$C$4,Data!$C$2:$C$2100,Recon!CB10)</f>
        <v>0</v>
      </c>
      <c r="CC12" s="7">
        <f>SUMIFS(Data!$E$2:$E$2100,Data!$B$2:$B$2100,Recon!$C$4,Data!$C$2:$C$2100,Recon!CC10)</f>
        <v>0</v>
      </c>
      <c r="CD12" s="7">
        <f>SUMIFS(Data!$E$2:$E$2100,Data!$B$2:$B$2100,Recon!$C$4,Data!$C$2:$C$2100,Recon!CD10)</f>
        <v>0</v>
      </c>
      <c r="CE12" s="7">
        <f>SUMIFS(Data!$E$2:$E$2100,Data!$B$2:$B$2100,Recon!$C$4,Data!$C$2:$C$2100,Recon!CE10)</f>
        <v>0</v>
      </c>
      <c r="CF12" s="7">
        <f>SUMIFS(Data!$E$2:$E$2100,Data!$B$2:$B$2100,Recon!$C$4,Data!$C$2:$C$2100,Recon!CF10)</f>
        <v>0</v>
      </c>
      <c r="CG12" s="7">
        <f>SUMIFS(Data!$E$2:$E$2100,Data!$B$2:$B$2100,Recon!$C$4,Data!$C$2:$C$2100,Recon!CG10)</f>
        <v>0</v>
      </c>
      <c r="CH12" s="7">
        <f>SUMIFS(Data!$E$2:$E$2100,Data!$B$2:$B$2100,Recon!$C$4,Data!$C$2:$C$2100,Recon!CH10)</f>
        <v>0</v>
      </c>
      <c r="CI12" s="7">
        <f>SUMIFS(Data!$E$2:$E$2100,Data!$B$2:$B$2100,Recon!$C$4,Data!$C$2:$C$2100,Recon!CI10)</f>
        <v>0</v>
      </c>
      <c r="CJ12" s="7">
        <f>SUMIFS(Data!$E$2:$E$2100,Data!$B$2:$B$2100,Recon!$C$4,Data!$C$2:$C$2100,Recon!CJ10)</f>
        <v>0</v>
      </c>
      <c r="CK12" s="7">
        <f>SUMIFS(Data!$E$2:$E$2100,Data!$B$2:$B$2100,Recon!$C$4,Data!$C$2:$C$2100,Recon!CK10)</f>
        <v>0</v>
      </c>
      <c r="CL12" s="7">
        <f>SUMIFS(Data!$E$2:$E$2100,Data!$B$2:$B$2100,Recon!$C$4,Data!$C$2:$C$2100,Recon!CL10)</f>
        <v>0</v>
      </c>
      <c r="CM12" s="7">
        <f>SUMIFS(Data!$E$2:$E$2100,Data!$B$2:$B$2100,Recon!$C$4,Data!$C$2:$C$2100,Recon!CM10)</f>
        <v>0</v>
      </c>
      <c r="CN12" s="7">
        <f>SUMIFS(Data!$E$2:$E$2100,Data!$B$2:$B$2100,Recon!$C$4,Data!$C$2:$C$2100,Recon!CN10)</f>
        <v>0</v>
      </c>
      <c r="CO12" s="7">
        <f>SUMIFS(Data!$E$2:$E$2100,Data!$B$2:$B$2100,Recon!$C$4,Data!$C$2:$C$2100,Recon!CO10)</f>
        <v>0</v>
      </c>
      <c r="CP12" s="7">
        <f>SUMIFS(Data!$E$2:$E$2100,Data!$B$2:$B$2100,Recon!$C$4,Data!$C$2:$C$2100,Recon!CP10)</f>
        <v>0</v>
      </c>
      <c r="CQ12" s="7">
        <f>SUMIFS(Data!$E$2:$E$2100,Data!$B$2:$B$2100,Recon!$C$4,Data!$C$2:$C$2100,Recon!CQ10)</f>
        <v>0</v>
      </c>
      <c r="CR12" s="7">
        <f>SUMIFS(Data!$E$2:$E$2100,Data!$B$2:$B$2100,Recon!$C$4,Data!$C$2:$C$2100,Recon!CR10)</f>
        <v>0</v>
      </c>
      <c r="CS12" s="7">
        <f>SUMIFS(Data!$E$2:$E$2100,Data!$B$2:$B$2100,Recon!$C$4,Data!$C$2:$C$2100,Recon!CS10)</f>
        <v>0</v>
      </c>
      <c r="CT12" s="7">
        <f>SUMIFS(Data!$E$2:$E$2100,Data!$B$2:$B$2100,Recon!$C$4,Data!$C$2:$C$2100,Recon!CT10)</f>
        <v>0</v>
      </c>
      <c r="CU12" s="7">
        <f>SUMIFS(Data!$E$2:$E$2100,Data!$B$2:$B$2100,Recon!$C$4,Data!$C$2:$C$2100,Recon!CU10)</f>
        <v>0</v>
      </c>
      <c r="CV12" s="7">
        <f>SUMIFS(Data!$E$2:$E$2100,Data!$B$2:$B$2100,Recon!$C$4,Data!$C$2:$C$2100,Recon!CV10)</f>
        <v>0</v>
      </c>
      <c r="CW12" s="7">
        <f>SUMIFS(Data!$E$2:$E$2100,Data!$B$2:$B$2100,Recon!$C$4,Data!$C$2:$C$2100,Recon!CW10)</f>
        <v>0</v>
      </c>
      <c r="CX12" s="7">
        <f>SUMIFS(Data!$E$2:$E$2100,Data!$B$2:$B$2100,Recon!$C$4,Data!$C$2:$C$2100,Recon!CX10)</f>
        <v>0</v>
      </c>
      <c r="CY12" s="7">
        <f>SUMIFS(Data!$E$2:$E$2100,Data!$B$2:$B$2100,Recon!$C$4,Data!$C$2:$C$2100,Recon!CY10)</f>
        <v>0</v>
      </c>
      <c r="CZ12" s="7">
        <f>SUMIFS(Data!$E$2:$E$2100,Data!$B$2:$B$2100,Recon!$C$4,Data!$C$2:$C$2100,Recon!CZ10)</f>
        <v>0</v>
      </c>
      <c r="DA12" s="7">
        <f>SUMIFS(Data!$E$2:$E$2100,Data!$B$2:$B$2100,Recon!$C$4,Data!$C$2:$C$2100,Recon!DA10)</f>
        <v>0</v>
      </c>
      <c r="DB12" s="7">
        <f>SUMIFS(Data!$E$2:$E$2100,Data!$B$2:$B$2100,Recon!$C$4,Data!$C$2:$C$2100,Recon!DB10)</f>
        <v>0</v>
      </c>
      <c r="DC12" s="7">
        <f>SUMIFS(Data!$E$2:$E$2100,Data!$B$2:$B$2100,Recon!$C$4,Data!$C$2:$C$2100,Recon!DC10)</f>
        <v>0</v>
      </c>
      <c r="DD12" s="7">
        <f>SUMIFS(Data!$E$2:$E$2100,Data!$B$2:$B$2100,Recon!$C$4,Data!$C$2:$C$2100,Recon!DD10)</f>
        <v>0</v>
      </c>
      <c r="DE12" s="7">
        <f>SUMIFS(Data!$E$2:$E$2100,Data!$B$2:$B$2100,Recon!$C$4,Data!$C$2:$C$2100,Recon!DE10)</f>
        <v>0</v>
      </c>
      <c r="DF12" s="7">
        <f>SUMIFS(Data!$E$2:$E$2100,Data!$B$2:$B$2100,Recon!$C$4,Data!$C$2:$C$2100,Recon!DF10)</f>
        <v>0</v>
      </c>
    </row>
    <row r="13" spans="1:111" x14ac:dyDescent="0.3">
      <c r="A13" t="s">
        <v>6</v>
      </c>
      <c r="C13" t="s">
        <v>392</v>
      </c>
      <c r="E13" t="s">
        <v>7</v>
      </c>
      <c r="G13" s="7">
        <f>SUMIFS(Data!$F$2:$F$2100,Data!$B$2:$B$2100,Recon!$C$4)</f>
        <v>0</v>
      </c>
      <c r="H13" s="3"/>
      <c r="I13" s="7">
        <f>SUMIFS(Data!$F$2:$F$2100,Data!$B$2:$B$2100,Recon!$C$4,Data!$C$2:$C$2100,Recon!I10)</f>
        <v>0</v>
      </c>
      <c r="J13" s="7">
        <f>SUMIFS(Data!$F$2:$F$2100,Data!$B$2:$B$2100,Recon!$C$4,Data!$C$2:$C$2100,Recon!J10)</f>
        <v>0</v>
      </c>
      <c r="K13" s="7">
        <f>SUMIFS(Data!$F$2:$F$2100,Data!$B$2:$B$2100,Recon!$C$4,Data!$C$2:$C$2100,Recon!K10)</f>
        <v>0</v>
      </c>
      <c r="L13" s="7">
        <f>SUMIFS(Data!$F$2:$F$2100,Data!$B$2:$B$2100,Recon!$C$4,Data!$C$2:$C$2100,Recon!L10)</f>
        <v>0</v>
      </c>
      <c r="M13" s="7">
        <f>SUMIFS(Data!$F$2:$F$2100,Data!$B$2:$B$2100,Recon!$C$4,Data!$C$2:$C$2100,Recon!M10)</f>
        <v>0</v>
      </c>
      <c r="N13" s="7">
        <f>SUMIFS(Data!$F$2:$F$2100,Data!$B$2:$B$2100,Recon!$C$4,Data!$C$2:$C$2100,Recon!N10)</f>
        <v>0</v>
      </c>
      <c r="O13" s="7">
        <f>SUMIFS(Data!$F$2:$F$2100,Data!$B$2:$B$2100,Recon!$C$4,Data!$C$2:$C$2100,Recon!O10)</f>
        <v>0</v>
      </c>
      <c r="P13" s="7">
        <f>SUMIFS(Data!$F$2:$F$2100,Data!$B$2:$B$2100,Recon!$C$4,Data!$C$2:$C$2100,Recon!P10)</f>
        <v>0</v>
      </c>
      <c r="Q13" s="7">
        <f>SUMIFS(Data!$F$2:$F$2100,Data!$B$2:$B$2100,Recon!$C$4,Data!$C$2:$C$2100,Recon!Q10)</f>
        <v>0</v>
      </c>
      <c r="R13" s="7">
        <f>SUMIFS(Data!$F$2:$F$2100,Data!$B$2:$B$2100,Recon!$C$4,Data!$C$2:$C$2100,Recon!R10)</f>
        <v>0</v>
      </c>
      <c r="S13" s="7">
        <f>SUMIFS(Data!$F$2:$F$2100,Data!$B$2:$B$2100,Recon!$C$4,Data!$C$2:$C$2100,Recon!S10)</f>
        <v>0</v>
      </c>
      <c r="T13" s="7">
        <f>SUMIFS(Data!$F$2:$F$2100,Data!$B$2:$B$2100,Recon!$C$4,Data!$C$2:$C$2100,Recon!T10)</f>
        <v>0</v>
      </c>
      <c r="U13" s="7">
        <f>SUMIFS(Data!$F$2:$F$2100,Data!$B$2:$B$2100,Recon!$C$4,Data!$C$2:$C$2100,Recon!U10)</f>
        <v>0</v>
      </c>
      <c r="V13" s="7">
        <f>SUMIFS(Data!$F$2:$F$2100,Data!$B$2:$B$2100,Recon!$C$4,Data!$C$2:$C$2100,Recon!V10)</f>
        <v>0</v>
      </c>
      <c r="W13" s="7">
        <f>SUMIFS(Data!$F$2:$F$2100,Data!$B$2:$B$2100,Recon!$C$4,Data!$C$2:$C$2100,Recon!W10)</f>
        <v>0</v>
      </c>
      <c r="X13" s="7">
        <f>SUMIFS(Data!$F$2:$F$2100,Data!$B$2:$B$2100,Recon!$C$4,Data!$C$2:$C$2100,Recon!X10)</f>
        <v>0</v>
      </c>
      <c r="Y13" s="7">
        <f>SUMIFS(Data!$F$2:$F$2100,Data!$B$2:$B$2100,Recon!$C$4,Data!$C$2:$C$2100,Recon!Y10)</f>
        <v>0</v>
      </c>
      <c r="Z13" s="7">
        <f>SUMIFS(Data!$F$2:$F$2100,Data!$B$2:$B$2100,Recon!$C$4,Data!$C$2:$C$2100,Recon!Z10)</f>
        <v>0</v>
      </c>
      <c r="AA13" s="7">
        <f>SUMIFS(Data!$F$2:$F$2100,Data!$B$2:$B$2100,Recon!$C$4,Data!$C$2:$C$2100,Recon!AA10)</f>
        <v>0</v>
      </c>
      <c r="AB13" s="7">
        <f>SUMIFS(Data!$F$2:$F$2100,Data!$B$2:$B$2100,Recon!$C$4,Data!$C$2:$C$2100,Recon!AB10)</f>
        <v>0</v>
      </c>
      <c r="AC13" s="7">
        <f>SUMIFS(Data!$F$2:$F$2100,Data!$B$2:$B$2100,Recon!$C$4,Data!$C$2:$C$2100,Recon!AC10)</f>
        <v>0</v>
      </c>
      <c r="AD13" s="7">
        <f>SUMIFS(Data!$F$2:$F$2100,Data!$B$2:$B$2100,Recon!$C$4,Data!$C$2:$C$2100,Recon!AD10)</f>
        <v>0</v>
      </c>
      <c r="AE13" s="7">
        <f>SUMIFS(Data!$F$2:$F$2100,Data!$B$2:$B$2100,Recon!$C$4,Data!$C$2:$C$2100,Recon!AE10)</f>
        <v>0</v>
      </c>
      <c r="AF13" s="7">
        <f>SUMIFS(Data!$F$2:$F$2100,Data!$B$2:$B$2100,Recon!$C$4,Data!$C$2:$C$2100,Recon!AF10)</f>
        <v>0</v>
      </c>
      <c r="AG13" s="7">
        <f>SUMIFS(Data!$F$2:$F$2100,Data!$B$2:$B$2100,Recon!$C$4,Data!$C$2:$C$2100,Recon!AG10)</f>
        <v>0</v>
      </c>
      <c r="AH13" s="7">
        <f>SUMIFS(Data!$F$2:$F$2100,Data!$B$2:$B$2100,Recon!$C$4,Data!$C$2:$C$2100,Recon!AH10)</f>
        <v>0</v>
      </c>
      <c r="AI13" s="7">
        <f>SUMIFS(Data!$F$2:$F$2100,Data!$B$2:$B$2100,Recon!$C$4,Data!$C$2:$C$2100,Recon!AI10)</f>
        <v>0</v>
      </c>
      <c r="AJ13" s="7">
        <f>SUMIFS(Data!$F$2:$F$2100,Data!$B$2:$B$2100,Recon!$C$4,Data!$C$2:$C$2100,Recon!AJ10)</f>
        <v>0</v>
      </c>
      <c r="AK13" s="7">
        <f>SUMIFS(Data!$F$2:$F$2100,Data!$B$2:$B$2100,Recon!$C$4,Data!$C$2:$C$2100,Recon!AK10)</f>
        <v>0</v>
      </c>
      <c r="AL13" s="7">
        <f>SUMIFS(Data!$F$2:$F$2100,Data!$B$2:$B$2100,Recon!$C$4,Data!$C$2:$C$2100,Recon!AL10)</f>
        <v>0</v>
      </c>
      <c r="AM13" s="7">
        <f>SUMIFS(Data!$F$2:$F$2100,Data!$B$2:$B$2100,Recon!$C$4,Data!$C$2:$C$2100,Recon!AM10)</f>
        <v>0</v>
      </c>
      <c r="AN13" s="7">
        <f>SUMIFS(Data!$F$2:$F$2100,Data!$B$2:$B$2100,Recon!$C$4,Data!$C$2:$C$2100,Recon!AN10)</f>
        <v>0</v>
      </c>
      <c r="AO13" s="7">
        <f>SUMIFS(Data!$F$2:$F$2100,Data!$B$2:$B$2100,Recon!$C$4,Data!$C$2:$C$2100,Recon!AO10)</f>
        <v>0</v>
      </c>
      <c r="AP13" s="7">
        <f>SUMIFS(Data!$F$2:$F$2100,Data!$B$2:$B$2100,Recon!$C$4,Data!$C$2:$C$2100,Recon!AP10)</f>
        <v>0</v>
      </c>
      <c r="AQ13" s="7">
        <f>SUMIFS(Data!$F$2:$F$2100,Data!$B$2:$B$2100,Recon!$C$4,Data!$C$2:$C$2100,Recon!AQ10)</f>
        <v>0</v>
      </c>
      <c r="AR13" s="7">
        <f>SUMIFS(Data!$F$2:$F$2100,Data!$B$2:$B$2100,Recon!$C$4,Data!$C$2:$C$2100,Recon!AR10)</f>
        <v>0</v>
      </c>
      <c r="AS13" s="7">
        <f>SUMIFS(Data!$F$2:$F$2100,Data!$B$2:$B$2100,Recon!$C$4,Data!$C$2:$C$2100,Recon!AS10)</f>
        <v>0</v>
      </c>
      <c r="AT13" s="7">
        <f>SUMIFS(Data!$F$2:$F$2100,Data!$B$2:$B$2100,Recon!$C$4,Data!$C$2:$C$2100,Recon!AT10)</f>
        <v>0</v>
      </c>
      <c r="AU13" s="7">
        <f>SUMIFS(Data!$F$2:$F$2100,Data!$B$2:$B$2100,Recon!$C$4,Data!$C$2:$C$2100,Recon!AU10)</f>
        <v>0</v>
      </c>
      <c r="AV13" s="7">
        <f>SUMIFS(Data!$F$2:$F$2100,Data!$B$2:$B$2100,Recon!$C$4,Data!$C$2:$C$2100,Recon!AV10)</f>
        <v>0</v>
      </c>
      <c r="AW13" s="7">
        <f>SUMIFS(Data!$F$2:$F$2100,Data!$B$2:$B$2100,Recon!$C$4,Data!$C$2:$C$2100,Recon!AW10)</f>
        <v>0</v>
      </c>
      <c r="AX13" s="7">
        <f>SUMIFS(Data!$F$2:$F$2100,Data!$B$2:$B$2100,Recon!$C$4,Data!$C$2:$C$2100,Recon!AX10)</f>
        <v>0</v>
      </c>
      <c r="AY13" s="7">
        <f>SUMIFS(Data!$F$2:$F$2100,Data!$B$2:$B$2100,Recon!$C$4,Data!$C$2:$C$2100,Recon!AY10)</f>
        <v>0</v>
      </c>
      <c r="AZ13" s="7">
        <f>SUMIFS(Data!$F$2:$F$2100,Data!$B$2:$B$2100,Recon!$C$4,Data!$C$2:$C$2100,Recon!AZ10)</f>
        <v>0</v>
      </c>
      <c r="BA13" s="7">
        <f>SUMIFS(Data!$F$2:$F$2100,Data!$B$2:$B$2100,Recon!$C$4,Data!$C$2:$C$2100,Recon!BA10)</f>
        <v>0</v>
      </c>
      <c r="BB13" s="7">
        <f>SUMIFS(Data!$F$2:$F$2100,Data!$B$2:$B$2100,Recon!$C$4,Data!$C$2:$C$2100,Recon!BB10)</f>
        <v>0</v>
      </c>
      <c r="BC13" s="7">
        <f>SUMIFS(Data!$F$2:$F$2100,Data!$B$2:$B$2100,Recon!$C$4,Data!$C$2:$C$2100,Recon!BC10)</f>
        <v>0</v>
      </c>
      <c r="BD13" s="7">
        <f>SUMIFS(Data!$F$2:$F$2100,Data!$B$2:$B$2100,Recon!$C$4,Data!$C$2:$C$2100,Recon!BD10)</f>
        <v>0</v>
      </c>
      <c r="BE13" s="7">
        <f>SUMIFS(Data!$F$2:$F$2100,Data!$B$2:$B$2100,Recon!$C$4,Data!$C$2:$C$2100,Recon!BE10)</f>
        <v>0</v>
      </c>
      <c r="BF13" s="7">
        <f>SUMIFS(Data!$F$2:$F$2100,Data!$B$2:$B$2100,Recon!$C$4,Data!$C$2:$C$2100,Recon!BF10)</f>
        <v>0</v>
      </c>
      <c r="BG13" s="7">
        <f>SUMIFS(Data!$F$2:$F$2100,Data!$B$2:$B$2100,Recon!$C$4,Data!$C$2:$C$2100,Recon!BG10)</f>
        <v>0</v>
      </c>
      <c r="BH13" s="7">
        <f>SUMIFS(Data!$F$2:$F$2100,Data!$B$2:$B$2100,Recon!$C$4,Data!$C$2:$C$2100,Recon!BH10)</f>
        <v>0</v>
      </c>
      <c r="BI13" s="7">
        <f>SUMIFS(Data!$F$2:$F$2100,Data!$B$2:$B$2100,Recon!$C$4,Data!$C$2:$C$2100,Recon!BI10)</f>
        <v>0</v>
      </c>
      <c r="BJ13" s="7">
        <f>SUMIFS(Data!$F$2:$F$2100,Data!$B$2:$B$2100,Recon!$C$4,Data!$C$2:$C$2100,Recon!BJ10)</f>
        <v>0</v>
      </c>
      <c r="BK13" s="7">
        <f>SUMIFS(Data!$F$2:$F$2100,Data!$B$2:$B$2100,Recon!$C$4,Data!$C$2:$C$2100,Recon!BK10)</f>
        <v>0</v>
      </c>
      <c r="BL13" s="7">
        <f>SUMIFS(Data!$F$2:$F$2100,Data!$B$2:$B$2100,Recon!$C$4,Data!$C$2:$C$2100,Recon!BL10)</f>
        <v>0</v>
      </c>
      <c r="BM13" s="7">
        <f>SUMIFS(Data!$F$2:$F$2100,Data!$B$2:$B$2100,Recon!$C$4,Data!$C$2:$C$2100,Recon!BM10)</f>
        <v>0</v>
      </c>
      <c r="BN13" s="7">
        <f>SUMIFS(Data!$F$2:$F$2100,Data!$B$2:$B$2100,Recon!$C$4,Data!$C$2:$C$2100,Recon!BN10)</f>
        <v>0</v>
      </c>
      <c r="BO13" s="7">
        <f>SUMIFS(Data!$F$2:$F$2100,Data!$B$2:$B$2100,Recon!$C$4,Data!$C$2:$C$2100,Recon!BO10)</f>
        <v>0</v>
      </c>
      <c r="BP13" s="7">
        <f>SUMIFS(Data!$F$2:$F$2100,Data!$B$2:$B$2100,Recon!$C$4,Data!$C$2:$C$2100,Recon!BP10)</f>
        <v>0</v>
      </c>
      <c r="BQ13" s="7">
        <f>SUMIFS(Data!$F$2:$F$2100,Data!$B$2:$B$2100,Recon!$C$4,Data!$C$2:$C$2100,Recon!BQ10)</f>
        <v>0</v>
      </c>
      <c r="BR13" s="7">
        <f>SUMIFS(Data!$F$2:$F$2100,Data!$B$2:$B$2100,Recon!$C$4,Data!$C$2:$C$2100,Recon!BR10)</f>
        <v>0</v>
      </c>
      <c r="BS13" s="7">
        <f>SUMIFS(Data!$F$2:$F$2100,Data!$B$2:$B$2100,Recon!$C$4,Data!$C$2:$C$2100,Recon!BS10)</f>
        <v>0</v>
      </c>
      <c r="BT13" s="7">
        <f>SUMIFS(Data!$F$2:$F$2100,Data!$B$2:$B$2100,Recon!$C$4,Data!$C$2:$C$2100,Recon!BT10)</f>
        <v>0</v>
      </c>
      <c r="BU13" s="7">
        <f>SUMIFS(Data!$F$2:$F$2100,Data!$B$2:$B$2100,Recon!$C$4,Data!$C$2:$C$2100,Recon!BU10)</f>
        <v>0</v>
      </c>
      <c r="BV13" s="7">
        <f>SUMIFS(Data!$F$2:$F$2100,Data!$B$2:$B$2100,Recon!$C$4,Data!$C$2:$C$2100,Recon!BV10)</f>
        <v>0</v>
      </c>
      <c r="BW13" s="7">
        <f>SUMIFS(Data!$F$2:$F$2100,Data!$B$2:$B$2100,Recon!$C$4,Data!$C$2:$C$2100,Recon!BW10)</f>
        <v>0</v>
      </c>
      <c r="BX13" s="7">
        <f>SUMIFS(Data!$F$2:$F$2100,Data!$B$2:$B$2100,Recon!$C$4,Data!$C$2:$C$2100,Recon!BX10)</f>
        <v>0</v>
      </c>
      <c r="BY13" s="7">
        <f>SUMIFS(Data!$F$2:$F$2100,Data!$B$2:$B$2100,Recon!$C$4,Data!$C$2:$C$2100,Recon!BY10)</f>
        <v>0</v>
      </c>
      <c r="BZ13" s="7">
        <f>SUMIFS(Data!$F$2:$F$2100,Data!$B$2:$B$2100,Recon!$C$4,Data!$C$2:$C$2100,Recon!BZ10)</f>
        <v>0</v>
      </c>
      <c r="CA13" s="7">
        <f>SUMIFS(Data!$F$2:$F$2100,Data!$B$2:$B$2100,Recon!$C$4,Data!$C$2:$C$2100,Recon!CA10)</f>
        <v>0</v>
      </c>
      <c r="CB13" s="7">
        <f>SUMIFS(Data!$F$2:$F$2100,Data!$B$2:$B$2100,Recon!$C$4,Data!$C$2:$C$2100,Recon!CB10)</f>
        <v>0</v>
      </c>
      <c r="CC13" s="7">
        <f>SUMIFS(Data!$F$2:$F$2100,Data!$B$2:$B$2100,Recon!$C$4,Data!$C$2:$C$2100,Recon!CC10)</f>
        <v>0</v>
      </c>
      <c r="CD13" s="7">
        <f>SUMIFS(Data!$F$2:$F$2100,Data!$B$2:$B$2100,Recon!$C$4,Data!$C$2:$C$2100,Recon!CD10)</f>
        <v>0</v>
      </c>
      <c r="CE13" s="7">
        <f>SUMIFS(Data!$F$2:$F$2100,Data!$B$2:$B$2100,Recon!$C$4,Data!$C$2:$C$2100,Recon!CE10)</f>
        <v>0</v>
      </c>
      <c r="CF13" s="7">
        <f>SUMIFS(Data!$F$2:$F$2100,Data!$B$2:$B$2100,Recon!$C$4,Data!$C$2:$C$2100,Recon!CF10)</f>
        <v>0</v>
      </c>
      <c r="CG13" s="7">
        <f>SUMIFS(Data!$F$2:$F$2100,Data!$B$2:$B$2100,Recon!$C$4,Data!$C$2:$C$2100,Recon!CG10)</f>
        <v>0</v>
      </c>
      <c r="CH13" s="7">
        <f>SUMIFS(Data!$F$2:$F$2100,Data!$B$2:$B$2100,Recon!$C$4,Data!$C$2:$C$2100,Recon!CH10)</f>
        <v>0</v>
      </c>
      <c r="CI13" s="7">
        <f>SUMIFS(Data!$F$2:$F$2100,Data!$B$2:$B$2100,Recon!$C$4,Data!$C$2:$C$2100,Recon!CI10)</f>
        <v>0</v>
      </c>
      <c r="CJ13" s="7">
        <f>SUMIFS(Data!$F$2:$F$2100,Data!$B$2:$B$2100,Recon!$C$4,Data!$C$2:$C$2100,Recon!CJ10)</f>
        <v>0</v>
      </c>
      <c r="CK13" s="7">
        <f>SUMIFS(Data!$F$2:$F$2100,Data!$B$2:$B$2100,Recon!$C$4,Data!$C$2:$C$2100,Recon!CK10)</f>
        <v>0</v>
      </c>
      <c r="CL13" s="7">
        <f>SUMIFS(Data!$F$2:$F$2100,Data!$B$2:$B$2100,Recon!$C$4,Data!$C$2:$C$2100,Recon!CL10)</f>
        <v>0</v>
      </c>
      <c r="CM13" s="7">
        <f>SUMIFS(Data!$F$2:$F$2100,Data!$B$2:$B$2100,Recon!$C$4,Data!$C$2:$C$2100,Recon!CM10)</f>
        <v>0</v>
      </c>
      <c r="CN13" s="7">
        <f>SUMIFS(Data!$F$2:$F$2100,Data!$B$2:$B$2100,Recon!$C$4,Data!$C$2:$C$2100,Recon!CN10)</f>
        <v>0</v>
      </c>
      <c r="CO13" s="7">
        <f>SUMIFS(Data!$F$2:$F$2100,Data!$B$2:$B$2100,Recon!$C$4,Data!$C$2:$C$2100,Recon!CO10)</f>
        <v>0</v>
      </c>
      <c r="CP13" s="7">
        <f>SUMIFS(Data!$F$2:$F$2100,Data!$B$2:$B$2100,Recon!$C$4,Data!$C$2:$C$2100,Recon!CP10)</f>
        <v>0</v>
      </c>
      <c r="CQ13" s="7">
        <f>SUMIFS(Data!$F$2:$F$2100,Data!$B$2:$B$2100,Recon!$C$4,Data!$C$2:$C$2100,Recon!CQ10)</f>
        <v>0</v>
      </c>
      <c r="CR13" s="7">
        <f>SUMIFS(Data!$F$2:$F$2100,Data!$B$2:$B$2100,Recon!$C$4,Data!$C$2:$C$2100,Recon!CR10)</f>
        <v>0</v>
      </c>
      <c r="CS13" s="7">
        <f>SUMIFS(Data!$F$2:$F$2100,Data!$B$2:$B$2100,Recon!$C$4,Data!$C$2:$C$2100,Recon!CS10)</f>
        <v>0</v>
      </c>
      <c r="CT13" s="7">
        <f>SUMIFS(Data!$F$2:$F$2100,Data!$B$2:$B$2100,Recon!$C$4,Data!$C$2:$C$2100,Recon!CT10)</f>
        <v>0</v>
      </c>
      <c r="CU13" s="7">
        <f>SUMIFS(Data!$F$2:$F$2100,Data!$B$2:$B$2100,Recon!$C$4,Data!$C$2:$C$2100,Recon!CU10)</f>
        <v>0</v>
      </c>
      <c r="CV13" s="7">
        <f>SUMIFS(Data!$F$2:$F$2100,Data!$B$2:$B$2100,Recon!$C$4,Data!$C$2:$C$2100,Recon!CV10)</f>
        <v>0</v>
      </c>
      <c r="CW13" s="7">
        <f>SUMIFS(Data!$F$2:$F$2100,Data!$B$2:$B$2100,Recon!$C$4,Data!$C$2:$C$2100,Recon!CW10)</f>
        <v>0</v>
      </c>
      <c r="CX13" s="7">
        <f>SUMIFS(Data!$F$2:$F$2100,Data!$B$2:$B$2100,Recon!$C$4,Data!$C$2:$C$2100,Recon!CX10)</f>
        <v>0</v>
      </c>
      <c r="CY13" s="7">
        <f>SUMIFS(Data!$F$2:$F$2100,Data!$B$2:$B$2100,Recon!$C$4,Data!$C$2:$C$2100,Recon!CY10)</f>
        <v>0</v>
      </c>
      <c r="CZ13" s="7">
        <f>SUMIFS(Data!$F$2:$F$2100,Data!$B$2:$B$2100,Recon!$C$4,Data!$C$2:$C$2100,Recon!CZ10)</f>
        <v>0</v>
      </c>
      <c r="DA13" s="7">
        <f>SUMIFS(Data!$F$2:$F$2100,Data!$B$2:$B$2100,Recon!$C$4,Data!$C$2:$C$2100,Recon!DA10)</f>
        <v>0</v>
      </c>
      <c r="DB13" s="7">
        <f>SUMIFS(Data!$F$2:$F$2100,Data!$B$2:$B$2100,Recon!$C$4,Data!$C$2:$C$2100,Recon!DB10)</f>
        <v>0</v>
      </c>
      <c r="DC13" s="7">
        <f>SUMIFS(Data!$F$2:$F$2100,Data!$B$2:$B$2100,Recon!$C$4,Data!$C$2:$C$2100,Recon!DC10)</f>
        <v>0</v>
      </c>
      <c r="DD13" s="7">
        <f>SUMIFS(Data!$F$2:$F$2100,Data!$B$2:$B$2100,Recon!$C$4,Data!$C$2:$C$2100,Recon!DD10)</f>
        <v>0</v>
      </c>
      <c r="DE13" s="7">
        <f>SUMIFS(Data!$F$2:$F$2100,Data!$B$2:$B$2100,Recon!$C$4,Data!$C$2:$C$2100,Recon!DE10)</f>
        <v>0</v>
      </c>
      <c r="DF13" s="7">
        <f>SUMIFS(Data!$F$2:$F$2100,Data!$B$2:$B$2100,Recon!$C$4,Data!$C$2:$C$2100,Recon!DF10)</f>
        <v>0</v>
      </c>
    </row>
    <row r="14" spans="1:111" x14ac:dyDescent="0.3">
      <c r="A14" t="s">
        <v>393</v>
      </c>
      <c r="C14" t="s">
        <v>392</v>
      </c>
      <c r="E14" t="s">
        <v>388</v>
      </c>
      <c r="G14" s="7">
        <f>SUMIFS(Data!$Q$2:$Q$2100,Data!$B$2:$B$2100,Recon!$C$4)</f>
        <v>0</v>
      </c>
      <c r="H14" s="3"/>
      <c r="I14" s="7">
        <f>SUMIFS(Data!$Q$2:$Q$2100,Data!$B$2:$B$2100,Recon!$C$4,Data!$C$2:$C$2100,Recon!I10)</f>
        <v>0</v>
      </c>
      <c r="J14" s="7">
        <f>SUMIFS(Data!$Q$2:$Q$2100,Data!$B$2:$B$2100,Recon!$C$4,Data!$C$2:$C$2100,Recon!J10)</f>
        <v>0</v>
      </c>
      <c r="K14" s="7">
        <f>SUMIFS(Data!$Q$2:$Q$2100,Data!$B$2:$B$2100,Recon!$C$4,Data!$C$2:$C$2100,Recon!K10)</f>
        <v>0</v>
      </c>
      <c r="L14" s="7">
        <f>SUMIFS(Data!$Q$2:$Q$2100,Data!$B$2:$B$2100,Recon!$C$4,Data!$C$2:$C$2100,Recon!L10)</f>
        <v>0</v>
      </c>
      <c r="M14" s="7">
        <f>SUMIFS(Data!$Q$2:$Q$2100,Data!$B$2:$B$2100,Recon!$C$4,Data!$C$2:$C$2100,Recon!M10)</f>
        <v>0</v>
      </c>
      <c r="N14" s="7">
        <f>SUMIFS(Data!$Q$2:$Q$2100,Data!$B$2:$B$2100,Recon!$C$4,Data!$C$2:$C$2100,Recon!N10)</f>
        <v>0</v>
      </c>
      <c r="O14" s="7">
        <f>SUMIFS(Data!$Q$2:$Q$2100,Data!$B$2:$B$2100,Recon!$C$4,Data!$C$2:$C$2100,Recon!O10)</f>
        <v>0</v>
      </c>
      <c r="P14" s="7">
        <f>SUMIFS(Data!$Q$2:$Q$2100,Data!$B$2:$B$2100,Recon!$C$4,Data!$C$2:$C$2100,Recon!P10)</f>
        <v>0</v>
      </c>
      <c r="Q14" s="7">
        <f>SUMIFS(Data!$Q$2:$Q$2100,Data!$B$2:$B$2100,Recon!$C$4,Data!$C$2:$C$2100,Recon!Q10)</f>
        <v>0</v>
      </c>
      <c r="R14" s="7">
        <f>SUMIFS(Data!$Q$2:$Q$2100,Data!$B$2:$B$2100,Recon!$C$4,Data!$C$2:$C$2100,Recon!R10)</f>
        <v>0</v>
      </c>
      <c r="S14" s="7">
        <f>SUMIFS(Data!$Q$2:$Q$2100,Data!$B$2:$B$2100,Recon!$C$4,Data!$C$2:$C$2100,Recon!S10)</f>
        <v>0</v>
      </c>
      <c r="T14" s="7">
        <f>SUMIFS(Data!$Q$2:$Q$2100,Data!$B$2:$B$2100,Recon!$C$4,Data!$C$2:$C$2100,Recon!T10)</f>
        <v>0</v>
      </c>
      <c r="U14" s="7">
        <f>SUMIFS(Data!$Q$2:$Q$2100,Data!$B$2:$B$2100,Recon!$C$4,Data!$C$2:$C$2100,Recon!U10)</f>
        <v>0</v>
      </c>
      <c r="V14" s="7">
        <f>SUMIFS(Data!$Q$2:$Q$2100,Data!$B$2:$B$2100,Recon!$C$4,Data!$C$2:$C$2100,Recon!V10)</f>
        <v>0</v>
      </c>
      <c r="W14" s="7">
        <f>SUMIFS(Data!$Q$2:$Q$2100,Data!$B$2:$B$2100,Recon!$C$4,Data!$C$2:$C$2100,Recon!W10)</f>
        <v>0</v>
      </c>
      <c r="X14" s="7">
        <f>SUMIFS(Data!$Q$2:$Q$2100,Data!$B$2:$B$2100,Recon!$C$4,Data!$C$2:$C$2100,Recon!X10)</f>
        <v>0</v>
      </c>
      <c r="Y14" s="7">
        <f>SUMIFS(Data!$Q$2:$Q$2100,Data!$B$2:$B$2100,Recon!$C$4,Data!$C$2:$C$2100,Recon!Y10)</f>
        <v>0</v>
      </c>
      <c r="Z14" s="7">
        <f>SUMIFS(Data!$Q$2:$Q$2100,Data!$B$2:$B$2100,Recon!$C$4,Data!$C$2:$C$2100,Recon!Z10)</f>
        <v>0</v>
      </c>
      <c r="AA14" s="7">
        <f>SUMIFS(Data!$Q$2:$Q$2100,Data!$B$2:$B$2100,Recon!$C$4,Data!$C$2:$C$2100,Recon!AA10)</f>
        <v>0</v>
      </c>
      <c r="AB14" s="7">
        <f>SUMIFS(Data!$Q$2:$Q$2100,Data!$B$2:$B$2100,Recon!$C$4,Data!$C$2:$C$2100,Recon!AB10)</f>
        <v>0</v>
      </c>
      <c r="AC14" s="7">
        <f>SUMIFS(Data!$Q$2:$Q$2100,Data!$B$2:$B$2100,Recon!$C$4,Data!$C$2:$C$2100,Recon!AC10)</f>
        <v>0</v>
      </c>
      <c r="AD14" s="7">
        <f>SUMIFS(Data!$Q$2:$Q$2100,Data!$B$2:$B$2100,Recon!$C$4,Data!$C$2:$C$2100,Recon!AD10)</f>
        <v>0</v>
      </c>
      <c r="AE14" s="7">
        <f>SUMIFS(Data!$Q$2:$Q$2100,Data!$B$2:$B$2100,Recon!$C$4,Data!$C$2:$C$2100,Recon!AE10)</f>
        <v>0</v>
      </c>
      <c r="AF14" s="7">
        <f>SUMIFS(Data!$Q$2:$Q$2100,Data!$B$2:$B$2100,Recon!$C$4,Data!$C$2:$C$2100,Recon!AF10)</f>
        <v>0</v>
      </c>
      <c r="AG14" s="7">
        <f>SUMIFS(Data!$Q$2:$Q$2100,Data!$B$2:$B$2100,Recon!$C$4,Data!$C$2:$C$2100,Recon!AG10)</f>
        <v>0</v>
      </c>
      <c r="AH14" s="7">
        <f>SUMIFS(Data!$Q$2:$Q$2100,Data!$B$2:$B$2100,Recon!$C$4,Data!$C$2:$C$2100,Recon!AH10)</f>
        <v>0</v>
      </c>
      <c r="AI14" s="7">
        <f>SUMIFS(Data!$Q$2:$Q$2100,Data!$B$2:$B$2100,Recon!$C$4,Data!$C$2:$C$2100,Recon!AI10)</f>
        <v>0</v>
      </c>
      <c r="AJ14" s="7">
        <f>SUMIFS(Data!$Q$2:$Q$2100,Data!$B$2:$B$2100,Recon!$C$4,Data!$C$2:$C$2100,Recon!AJ10)</f>
        <v>0</v>
      </c>
      <c r="AK14" s="7">
        <f>SUMIFS(Data!$Q$2:$Q$2100,Data!$B$2:$B$2100,Recon!$C$4,Data!$C$2:$C$2100,Recon!AK10)</f>
        <v>0</v>
      </c>
      <c r="AL14" s="7">
        <f>SUMIFS(Data!$Q$2:$Q$2100,Data!$B$2:$B$2100,Recon!$C$4,Data!$C$2:$C$2100,Recon!AL10)</f>
        <v>0</v>
      </c>
      <c r="AM14" s="7">
        <f>SUMIFS(Data!$Q$2:$Q$2100,Data!$B$2:$B$2100,Recon!$C$4,Data!$C$2:$C$2100,Recon!AM10)</f>
        <v>0</v>
      </c>
      <c r="AN14" s="7">
        <f>SUMIFS(Data!$Q$2:$Q$2100,Data!$B$2:$B$2100,Recon!$C$4,Data!$C$2:$C$2100,Recon!AN10)</f>
        <v>0</v>
      </c>
      <c r="AO14" s="7">
        <f>SUMIFS(Data!$Q$2:$Q$2100,Data!$B$2:$B$2100,Recon!$C$4,Data!$C$2:$C$2100,Recon!AO10)</f>
        <v>0</v>
      </c>
      <c r="AP14" s="7">
        <f>SUMIFS(Data!$Q$2:$Q$2100,Data!$B$2:$B$2100,Recon!$C$4,Data!$C$2:$C$2100,Recon!AP10)</f>
        <v>0</v>
      </c>
      <c r="AQ14" s="7">
        <f>SUMIFS(Data!$Q$2:$Q$2100,Data!$B$2:$B$2100,Recon!$C$4,Data!$C$2:$C$2100,Recon!AQ10)</f>
        <v>0</v>
      </c>
      <c r="AR14" s="7">
        <f>SUMIFS(Data!$Q$2:$Q$2100,Data!$B$2:$B$2100,Recon!$C$4,Data!$C$2:$C$2100,Recon!AR10)</f>
        <v>0</v>
      </c>
      <c r="AS14" s="7">
        <f>SUMIFS(Data!$Q$2:$Q$2100,Data!$B$2:$B$2100,Recon!$C$4,Data!$C$2:$C$2100,Recon!AS10)</f>
        <v>0</v>
      </c>
      <c r="AT14" s="7">
        <f>SUMIFS(Data!$Q$2:$Q$2100,Data!$B$2:$B$2100,Recon!$C$4,Data!$C$2:$C$2100,Recon!AT10)</f>
        <v>0</v>
      </c>
      <c r="AU14" s="7">
        <f>SUMIFS(Data!$Q$2:$Q$2100,Data!$B$2:$B$2100,Recon!$C$4,Data!$C$2:$C$2100,Recon!AU10)</f>
        <v>0</v>
      </c>
      <c r="AV14" s="7">
        <f>SUMIFS(Data!$Q$2:$Q$2100,Data!$B$2:$B$2100,Recon!$C$4,Data!$C$2:$C$2100,Recon!AV10)</f>
        <v>0</v>
      </c>
      <c r="AW14" s="7">
        <f>SUMIFS(Data!$Q$2:$Q$2100,Data!$B$2:$B$2100,Recon!$C$4,Data!$C$2:$C$2100,Recon!AW10)</f>
        <v>0</v>
      </c>
      <c r="AX14" s="7">
        <f>SUMIFS(Data!$Q$2:$Q$2100,Data!$B$2:$B$2100,Recon!$C$4,Data!$C$2:$C$2100,Recon!AX10)</f>
        <v>0</v>
      </c>
      <c r="AY14" s="7">
        <f>SUMIFS(Data!$Q$2:$Q$2100,Data!$B$2:$B$2100,Recon!$C$4,Data!$C$2:$C$2100,Recon!AY10)</f>
        <v>0</v>
      </c>
      <c r="AZ14" s="7">
        <f>SUMIFS(Data!$Q$2:$Q$2100,Data!$B$2:$B$2100,Recon!$C$4,Data!$C$2:$C$2100,Recon!AZ10)</f>
        <v>0</v>
      </c>
      <c r="BA14" s="7">
        <f>SUMIFS(Data!$Q$2:$Q$2100,Data!$B$2:$B$2100,Recon!$C$4,Data!$C$2:$C$2100,Recon!BA10)</f>
        <v>0</v>
      </c>
      <c r="BB14" s="7">
        <f>SUMIFS(Data!$Q$2:$Q$2100,Data!$B$2:$B$2100,Recon!$C$4,Data!$C$2:$C$2100,Recon!BB10)</f>
        <v>0</v>
      </c>
      <c r="BC14" s="7">
        <f>SUMIFS(Data!$Q$2:$Q$2100,Data!$B$2:$B$2100,Recon!$C$4,Data!$C$2:$C$2100,Recon!BC10)</f>
        <v>0</v>
      </c>
      <c r="BD14" s="7">
        <f>SUMIFS(Data!$Q$2:$Q$2100,Data!$B$2:$B$2100,Recon!$C$4,Data!$C$2:$C$2100,Recon!BD10)</f>
        <v>0</v>
      </c>
      <c r="BE14" s="7">
        <f>SUMIFS(Data!$Q$2:$Q$2100,Data!$B$2:$B$2100,Recon!$C$4,Data!$C$2:$C$2100,Recon!BE10)</f>
        <v>0</v>
      </c>
      <c r="BF14" s="7">
        <f>SUMIFS(Data!$Q$2:$Q$2100,Data!$B$2:$B$2100,Recon!$C$4,Data!$C$2:$C$2100,Recon!BF10)</f>
        <v>0</v>
      </c>
      <c r="BG14" s="7">
        <f>SUMIFS(Data!$Q$2:$Q$2100,Data!$B$2:$B$2100,Recon!$C$4,Data!$C$2:$C$2100,Recon!BG10)</f>
        <v>0</v>
      </c>
      <c r="BH14" s="7">
        <f>SUMIFS(Data!$Q$2:$Q$2100,Data!$B$2:$B$2100,Recon!$C$4,Data!$C$2:$C$2100,Recon!BH10)</f>
        <v>0</v>
      </c>
      <c r="BI14" s="7">
        <f>SUMIFS(Data!$Q$2:$Q$2100,Data!$B$2:$B$2100,Recon!$C$4,Data!$C$2:$C$2100,Recon!BI10)</f>
        <v>0</v>
      </c>
      <c r="BJ14" s="7">
        <f>SUMIFS(Data!$Q$2:$Q$2100,Data!$B$2:$B$2100,Recon!$C$4,Data!$C$2:$C$2100,Recon!BJ10)</f>
        <v>0</v>
      </c>
      <c r="BK14" s="7">
        <f>SUMIFS(Data!$Q$2:$Q$2100,Data!$B$2:$B$2100,Recon!$C$4,Data!$C$2:$C$2100,Recon!BK10)</f>
        <v>0</v>
      </c>
      <c r="BL14" s="7">
        <f>SUMIFS(Data!$Q$2:$Q$2100,Data!$B$2:$B$2100,Recon!$C$4,Data!$C$2:$C$2100,Recon!BL10)</f>
        <v>0</v>
      </c>
      <c r="BM14" s="7">
        <f>SUMIFS(Data!$Q$2:$Q$2100,Data!$B$2:$B$2100,Recon!$C$4,Data!$C$2:$C$2100,Recon!BM10)</f>
        <v>0</v>
      </c>
      <c r="BN14" s="7">
        <f>SUMIFS(Data!$Q$2:$Q$2100,Data!$B$2:$B$2100,Recon!$C$4,Data!$C$2:$C$2100,Recon!BN10)</f>
        <v>0</v>
      </c>
      <c r="BO14" s="7">
        <f>SUMIFS(Data!$Q$2:$Q$2100,Data!$B$2:$B$2100,Recon!$C$4,Data!$C$2:$C$2100,Recon!BO10)</f>
        <v>0</v>
      </c>
      <c r="BP14" s="7">
        <f>SUMIFS(Data!$Q$2:$Q$2100,Data!$B$2:$B$2100,Recon!$C$4,Data!$C$2:$C$2100,Recon!BP10)</f>
        <v>0</v>
      </c>
      <c r="BQ14" s="7">
        <f>SUMIFS(Data!$Q$2:$Q$2100,Data!$B$2:$B$2100,Recon!$C$4,Data!$C$2:$C$2100,Recon!BQ10)</f>
        <v>0</v>
      </c>
      <c r="BR14" s="7">
        <f>SUMIFS(Data!$Q$2:$Q$2100,Data!$B$2:$B$2100,Recon!$C$4,Data!$C$2:$C$2100,Recon!BR10)</f>
        <v>0</v>
      </c>
      <c r="BS14" s="7">
        <f>SUMIFS(Data!$Q$2:$Q$2100,Data!$B$2:$B$2100,Recon!$C$4,Data!$C$2:$C$2100,Recon!BS10)</f>
        <v>0</v>
      </c>
      <c r="BT14" s="7">
        <f>SUMIFS(Data!$Q$2:$Q$2100,Data!$B$2:$B$2100,Recon!$C$4,Data!$C$2:$C$2100,Recon!BT10)</f>
        <v>0</v>
      </c>
      <c r="BU14" s="7">
        <f>SUMIFS(Data!$Q$2:$Q$2100,Data!$B$2:$B$2100,Recon!$C$4,Data!$C$2:$C$2100,Recon!BU10)</f>
        <v>0</v>
      </c>
      <c r="BV14" s="7">
        <f>SUMIFS(Data!$Q$2:$Q$2100,Data!$B$2:$B$2100,Recon!$C$4,Data!$C$2:$C$2100,Recon!BV10)</f>
        <v>0</v>
      </c>
      <c r="BW14" s="7">
        <f>SUMIFS(Data!$Q$2:$Q$2100,Data!$B$2:$B$2100,Recon!$C$4,Data!$C$2:$C$2100,Recon!BW10)</f>
        <v>0</v>
      </c>
      <c r="BX14" s="7">
        <f>SUMIFS(Data!$Q$2:$Q$2100,Data!$B$2:$B$2100,Recon!$C$4,Data!$C$2:$C$2100,Recon!BX10)</f>
        <v>0</v>
      </c>
      <c r="BY14" s="7">
        <f>SUMIFS(Data!$Q$2:$Q$2100,Data!$B$2:$B$2100,Recon!$C$4,Data!$C$2:$C$2100,Recon!BY10)</f>
        <v>0</v>
      </c>
      <c r="BZ14" s="7">
        <f>SUMIFS(Data!$Q$2:$Q$2100,Data!$B$2:$B$2100,Recon!$C$4,Data!$C$2:$C$2100,Recon!BZ10)</f>
        <v>0</v>
      </c>
      <c r="CA14" s="7">
        <f>SUMIFS(Data!$Q$2:$Q$2100,Data!$B$2:$B$2100,Recon!$C$4,Data!$C$2:$C$2100,Recon!CA10)</f>
        <v>0</v>
      </c>
      <c r="CB14" s="7">
        <f>SUMIFS(Data!$Q$2:$Q$2100,Data!$B$2:$B$2100,Recon!$C$4,Data!$C$2:$C$2100,Recon!CB10)</f>
        <v>0</v>
      </c>
      <c r="CC14" s="7">
        <f>SUMIFS(Data!$Q$2:$Q$2100,Data!$B$2:$B$2100,Recon!$C$4,Data!$C$2:$C$2100,Recon!CC10)</f>
        <v>0</v>
      </c>
      <c r="CD14" s="7">
        <f>SUMIFS(Data!$Q$2:$Q$2100,Data!$B$2:$B$2100,Recon!$C$4,Data!$C$2:$C$2100,Recon!CD10)</f>
        <v>0</v>
      </c>
      <c r="CE14" s="7">
        <f>SUMIFS(Data!$Q$2:$Q$2100,Data!$B$2:$B$2100,Recon!$C$4,Data!$C$2:$C$2100,Recon!CE10)</f>
        <v>0</v>
      </c>
      <c r="CF14" s="7">
        <f>SUMIFS(Data!$Q$2:$Q$2100,Data!$B$2:$B$2100,Recon!$C$4,Data!$C$2:$C$2100,Recon!CF10)</f>
        <v>0</v>
      </c>
      <c r="CG14" s="7">
        <f>SUMIFS(Data!$Q$2:$Q$2100,Data!$B$2:$B$2100,Recon!$C$4,Data!$C$2:$C$2100,Recon!CG10)</f>
        <v>0</v>
      </c>
      <c r="CH14" s="7">
        <f>SUMIFS(Data!$Q$2:$Q$2100,Data!$B$2:$B$2100,Recon!$C$4,Data!$C$2:$C$2100,Recon!CH10)</f>
        <v>0</v>
      </c>
      <c r="CI14" s="7">
        <f>SUMIFS(Data!$Q$2:$Q$2100,Data!$B$2:$B$2100,Recon!$C$4,Data!$C$2:$C$2100,Recon!CI10)</f>
        <v>0</v>
      </c>
      <c r="CJ14" s="7">
        <f>SUMIFS(Data!$Q$2:$Q$2100,Data!$B$2:$B$2100,Recon!$C$4,Data!$C$2:$C$2100,Recon!CJ10)</f>
        <v>0</v>
      </c>
      <c r="CK14" s="7">
        <f>SUMIFS(Data!$Q$2:$Q$2100,Data!$B$2:$B$2100,Recon!$C$4,Data!$C$2:$C$2100,Recon!CK10)</f>
        <v>0</v>
      </c>
      <c r="CL14" s="7">
        <f>SUMIFS(Data!$Q$2:$Q$2100,Data!$B$2:$B$2100,Recon!$C$4,Data!$C$2:$C$2100,Recon!CL10)</f>
        <v>0</v>
      </c>
      <c r="CM14" s="7">
        <f>SUMIFS(Data!$Q$2:$Q$2100,Data!$B$2:$B$2100,Recon!$C$4,Data!$C$2:$C$2100,Recon!CM10)</f>
        <v>0</v>
      </c>
      <c r="CN14" s="7">
        <f>SUMIFS(Data!$Q$2:$Q$2100,Data!$B$2:$B$2100,Recon!$C$4,Data!$C$2:$C$2100,Recon!CN10)</f>
        <v>0</v>
      </c>
      <c r="CO14" s="7">
        <f>SUMIFS(Data!$Q$2:$Q$2100,Data!$B$2:$B$2100,Recon!$C$4,Data!$C$2:$C$2100,Recon!CO10)</f>
        <v>0</v>
      </c>
      <c r="CP14" s="7">
        <f>SUMIFS(Data!$Q$2:$Q$2100,Data!$B$2:$B$2100,Recon!$C$4,Data!$C$2:$C$2100,Recon!CP10)</f>
        <v>0</v>
      </c>
      <c r="CQ14" s="7">
        <f>SUMIFS(Data!$Q$2:$Q$2100,Data!$B$2:$B$2100,Recon!$C$4,Data!$C$2:$C$2100,Recon!CQ10)</f>
        <v>0</v>
      </c>
      <c r="CR14" s="7">
        <f>SUMIFS(Data!$Q$2:$Q$2100,Data!$B$2:$B$2100,Recon!$C$4,Data!$C$2:$C$2100,Recon!CR10)</f>
        <v>0</v>
      </c>
      <c r="CS14" s="7">
        <f>SUMIFS(Data!$Q$2:$Q$2100,Data!$B$2:$B$2100,Recon!$C$4,Data!$C$2:$C$2100,Recon!CS10)</f>
        <v>0</v>
      </c>
      <c r="CT14" s="7">
        <f>SUMIFS(Data!$Q$2:$Q$2100,Data!$B$2:$B$2100,Recon!$C$4,Data!$C$2:$C$2100,Recon!CT10)</f>
        <v>0</v>
      </c>
      <c r="CU14" s="7">
        <f>SUMIFS(Data!$Q$2:$Q$2100,Data!$B$2:$B$2100,Recon!$C$4,Data!$C$2:$C$2100,Recon!CU10)</f>
        <v>0</v>
      </c>
      <c r="CV14" s="7">
        <f>SUMIFS(Data!$Q$2:$Q$2100,Data!$B$2:$B$2100,Recon!$C$4,Data!$C$2:$C$2100,Recon!CV10)</f>
        <v>0</v>
      </c>
      <c r="CW14" s="7">
        <f>SUMIFS(Data!$Q$2:$Q$2100,Data!$B$2:$B$2100,Recon!$C$4,Data!$C$2:$C$2100,Recon!CW10)</f>
        <v>0</v>
      </c>
      <c r="CX14" s="7">
        <f>SUMIFS(Data!$Q$2:$Q$2100,Data!$B$2:$B$2100,Recon!$C$4,Data!$C$2:$C$2100,Recon!CX10)</f>
        <v>0</v>
      </c>
      <c r="CY14" s="7">
        <f>SUMIFS(Data!$Q$2:$Q$2100,Data!$B$2:$B$2100,Recon!$C$4,Data!$C$2:$C$2100,Recon!CY10)</f>
        <v>0</v>
      </c>
      <c r="CZ14" s="7">
        <f>SUMIFS(Data!$Q$2:$Q$2100,Data!$B$2:$B$2100,Recon!$C$4,Data!$C$2:$C$2100,Recon!CZ10)</f>
        <v>0</v>
      </c>
      <c r="DA14" s="7">
        <f>SUMIFS(Data!$Q$2:$Q$2100,Data!$B$2:$B$2100,Recon!$C$4,Data!$C$2:$C$2100,Recon!DA10)</f>
        <v>0</v>
      </c>
      <c r="DB14" s="7">
        <f>SUMIFS(Data!$Q$2:$Q$2100,Data!$B$2:$B$2100,Recon!$C$4,Data!$C$2:$C$2100,Recon!DB10)</f>
        <v>0</v>
      </c>
      <c r="DC14" s="7">
        <f>SUMIFS(Data!$Q$2:$Q$2100,Data!$B$2:$B$2100,Recon!$C$4,Data!$C$2:$C$2100,Recon!DC10)</f>
        <v>0</v>
      </c>
      <c r="DD14" s="7">
        <f>SUMIFS(Data!$Q$2:$Q$2100,Data!$B$2:$B$2100,Recon!$C$4,Data!$C$2:$C$2100,Recon!DD10)</f>
        <v>0</v>
      </c>
      <c r="DE14" s="7">
        <f>SUMIFS(Data!$Q$2:$Q$2100,Data!$B$2:$B$2100,Recon!$C$4,Data!$C$2:$C$2100,Recon!DE10)</f>
        <v>0</v>
      </c>
      <c r="DF14" s="7">
        <f>SUMIFS(Data!$Q$2:$Q$2100,Data!$B$2:$B$2100,Recon!$C$4,Data!$C$2:$C$2100,Recon!DF10)</f>
        <v>0</v>
      </c>
    </row>
    <row r="15" spans="1:111" x14ac:dyDescent="0.3">
      <c r="A15" t="s">
        <v>390</v>
      </c>
      <c r="C15" t="s">
        <v>389</v>
      </c>
      <c r="E15" t="s">
        <v>391</v>
      </c>
      <c r="G15" s="7">
        <f>SUMIFS(Data!$R$2:$R$2100,Data!$B$2:$B$2100,Recon!$C$4)</f>
        <v>0</v>
      </c>
      <c r="H15" s="3"/>
      <c r="I15" s="7">
        <f>SUMIFS(Data!$R$2:$R$2100,Data!$B$2:$B$2100,Recon!$C$4,Data!$C$2:$C$2100,Recon!I10)</f>
        <v>0</v>
      </c>
      <c r="J15" s="7">
        <f>SUMIFS(Data!$R$2:$R$2100,Data!$B$2:$B$2100,Recon!$C$4,Data!$C$2:$C$2100,Recon!J10)</f>
        <v>0</v>
      </c>
      <c r="K15" s="7">
        <f>SUMIFS(Data!$R$2:$R$2100,Data!$B$2:$B$2100,Recon!$C$4,Data!$C$2:$C$2100,Recon!K10)</f>
        <v>0</v>
      </c>
      <c r="L15" s="7">
        <f>SUMIFS(Data!$R$2:$R$2100,Data!$B$2:$B$2100,Recon!$C$4,Data!$C$2:$C$2100,Recon!L10)</f>
        <v>0</v>
      </c>
      <c r="M15" s="7">
        <f>SUMIFS(Data!$R$2:$R$2100,Data!$B$2:$B$2100,Recon!$C$4,Data!$C$2:$C$2100,Recon!M10)</f>
        <v>0</v>
      </c>
      <c r="N15" s="7">
        <f>SUMIFS(Data!$R$2:$R$2100,Data!$B$2:$B$2100,Recon!$C$4,Data!$C$2:$C$2100,Recon!N10)</f>
        <v>0</v>
      </c>
      <c r="O15" s="7">
        <f>SUMIFS(Data!$R$2:$R$2100,Data!$B$2:$B$2100,Recon!$C$4,Data!$C$2:$C$2100,Recon!O10)</f>
        <v>0</v>
      </c>
      <c r="P15" s="7">
        <f>SUMIFS(Data!$R$2:$R$2100,Data!$B$2:$B$2100,Recon!$C$4,Data!$C$2:$C$2100,Recon!P10)</f>
        <v>0</v>
      </c>
      <c r="Q15" s="7">
        <f>SUMIFS(Data!$R$2:$R$2100,Data!$B$2:$B$2100,Recon!$C$4,Data!$C$2:$C$2100,Recon!Q10)</f>
        <v>0</v>
      </c>
      <c r="R15" s="7">
        <f>SUMIFS(Data!$R$2:$R$2100,Data!$B$2:$B$2100,Recon!$C$4,Data!$C$2:$C$2100,Recon!R10)</f>
        <v>0</v>
      </c>
      <c r="S15" s="7">
        <f>SUMIFS(Data!$R$2:$R$2100,Data!$B$2:$B$2100,Recon!$C$4,Data!$C$2:$C$2100,Recon!S10)</f>
        <v>0</v>
      </c>
      <c r="T15" s="7">
        <f>SUMIFS(Data!$R$2:$R$2100,Data!$B$2:$B$2100,Recon!$C$4,Data!$C$2:$C$2100,Recon!T10)</f>
        <v>0</v>
      </c>
      <c r="U15" s="7">
        <f>SUMIFS(Data!$R$2:$R$2100,Data!$B$2:$B$2100,Recon!$C$4,Data!$C$2:$C$2100,Recon!U10)</f>
        <v>0</v>
      </c>
      <c r="V15" s="7">
        <f>SUMIFS(Data!$R$2:$R$2100,Data!$B$2:$B$2100,Recon!$C$4,Data!$C$2:$C$2100,Recon!V10)</f>
        <v>0</v>
      </c>
      <c r="W15" s="7">
        <f>SUMIFS(Data!$R$2:$R$2100,Data!$B$2:$B$2100,Recon!$C$4,Data!$C$2:$C$2100,Recon!W10)</f>
        <v>0</v>
      </c>
      <c r="X15" s="7">
        <f>SUMIFS(Data!$R$2:$R$2100,Data!$B$2:$B$2100,Recon!$C$4,Data!$C$2:$C$2100,Recon!X10)</f>
        <v>0</v>
      </c>
      <c r="Y15" s="7">
        <f>SUMIFS(Data!$R$2:$R$2100,Data!$B$2:$B$2100,Recon!$C$4,Data!$C$2:$C$2100,Recon!Y10)</f>
        <v>0</v>
      </c>
      <c r="Z15" s="7">
        <f>SUMIFS(Data!$R$2:$R$2100,Data!$B$2:$B$2100,Recon!$C$4,Data!$C$2:$C$2100,Recon!Z10)</f>
        <v>0</v>
      </c>
      <c r="AA15" s="7">
        <f>SUMIFS(Data!$R$2:$R$2100,Data!$B$2:$B$2100,Recon!$C$4,Data!$C$2:$C$2100,Recon!AA10)</f>
        <v>0</v>
      </c>
      <c r="AB15" s="7">
        <f>SUMIFS(Data!$R$2:$R$2100,Data!$B$2:$B$2100,Recon!$C$4,Data!$C$2:$C$2100,Recon!AB10)</f>
        <v>0</v>
      </c>
      <c r="AC15" s="7">
        <f>SUMIFS(Data!$R$2:$R$2100,Data!$B$2:$B$2100,Recon!$C$4,Data!$C$2:$C$2100,Recon!AC10)</f>
        <v>0</v>
      </c>
      <c r="AD15" s="7">
        <f>SUMIFS(Data!$R$2:$R$2100,Data!$B$2:$B$2100,Recon!$C$4,Data!$C$2:$C$2100,Recon!AD10)</f>
        <v>0</v>
      </c>
      <c r="AE15" s="7">
        <f>SUMIFS(Data!$R$2:$R$2100,Data!$B$2:$B$2100,Recon!$C$4,Data!$C$2:$C$2100,Recon!AE10)</f>
        <v>0</v>
      </c>
      <c r="AF15" s="7">
        <f>SUMIFS(Data!$R$2:$R$2100,Data!$B$2:$B$2100,Recon!$C$4,Data!$C$2:$C$2100,Recon!AF10)</f>
        <v>0</v>
      </c>
      <c r="AG15" s="7">
        <f>SUMIFS(Data!$R$2:$R$2100,Data!$B$2:$B$2100,Recon!$C$4,Data!$C$2:$C$2100,Recon!AG10)</f>
        <v>0</v>
      </c>
      <c r="AH15" s="7">
        <f>SUMIFS(Data!$R$2:$R$2100,Data!$B$2:$B$2100,Recon!$C$4,Data!$C$2:$C$2100,Recon!AH10)</f>
        <v>0</v>
      </c>
      <c r="AI15" s="7">
        <f>SUMIFS(Data!$R$2:$R$2100,Data!$B$2:$B$2100,Recon!$C$4,Data!$C$2:$C$2100,Recon!AI10)</f>
        <v>0</v>
      </c>
      <c r="AJ15" s="7">
        <f>SUMIFS(Data!$R$2:$R$2100,Data!$B$2:$B$2100,Recon!$C$4,Data!$C$2:$C$2100,Recon!AJ10)</f>
        <v>0</v>
      </c>
      <c r="AK15" s="7">
        <f>SUMIFS(Data!$R$2:$R$2100,Data!$B$2:$B$2100,Recon!$C$4,Data!$C$2:$C$2100,Recon!AK10)</f>
        <v>0</v>
      </c>
      <c r="AL15" s="7">
        <f>SUMIFS(Data!$R$2:$R$2100,Data!$B$2:$B$2100,Recon!$C$4,Data!$C$2:$C$2100,Recon!AL10)</f>
        <v>0</v>
      </c>
      <c r="AM15" s="7">
        <f>SUMIFS(Data!$R$2:$R$2100,Data!$B$2:$B$2100,Recon!$C$4,Data!$C$2:$C$2100,Recon!AM10)</f>
        <v>0</v>
      </c>
      <c r="AN15" s="7">
        <f>SUMIFS(Data!$R$2:$R$2100,Data!$B$2:$B$2100,Recon!$C$4,Data!$C$2:$C$2100,Recon!AN10)</f>
        <v>0</v>
      </c>
      <c r="AO15" s="7">
        <f>SUMIFS(Data!$R$2:$R$2100,Data!$B$2:$B$2100,Recon!$C$4,Data!$C$2:$C$2100,Recon!AO10)</f>
        <v>0</v>
      </c>
      <c r="AP15" s="7">
        <f>SUMIFS(Data!$R$2:$R$2100,Data!$B$2:$B$2100,Recon!$C$4,Data!$C$2:$C$2100,Recon!AP10)</f>
        <v>0</v>
      </c>
      <c r="AQ15" s="7">
        <f>SUMIFS(Data!$R$2:$R$2100,Data!$B$2:$B$2100,Recon!$C$4,Data!$C$2:$C$2100,Recon!AQ10)</f>
        <v>0</v>
      </c>
      <c r="AR15" s="7">
        <f>SUMIFS(Data!$R$2:$R$2100,Data!$B$2:$B$2100,Recon!$C$4,Data!$C$2:$C$2100,Recon!AR10)</f>
        <v>0</v>
      </c>
      <c r="AS15" s="7">
        <f>SUMIFS(Data!$R$2:$R$2100,Data!$B$2:$B$2100,Recon!$C$4,Data!$C$2:$C$2100,Recon!AS10)</f>
        <v>0</v>
      </c>
      <c r="AT15" s="7">
        <f>SUMIFS(Data!$R$2:$R$2100,Data!$B$2:$B$2100,Recon!$C$4,Data!$C$2:$C$2100,Recon!AT10)</f>
        <v>0</v>
      </c>
      <c r="AU15" s="7">
        <f>SUMIFS(Data!$R$2:$R$2100,Data!$B$2:$B$2100,Recon!$C$4,Data!$C$2:$C$2100,Recon!AU10)</f>
        <v>0</v>
      </c>
      <c r="AV15" s="7">
        <f>SUMIFS(Data!$R$2:$R$2100,Data!$B$2:$B$2100,Recon!$C$4,Data!$C$2:$C$2100,Recon!AV10)</f>
        <v>0</v>
      </c>
      <c r="AW15" s="7">
        <f>SUMIFS(Data!$R$2:$R$2100,Data!$B$2:$B$2100,Recon!$C$4,Data!$C$2:$C$2100,Recon!AW10)</f>
        <v>0</v>
      </c>
      <c r="AX15" s="7">
        <f>SUMIFS(Data!$R$2:$R$2100,Data!$B$2:$B$2100,Recon!$C$4,Data!$C$2:$C$2100,Recon!AX10)</f>
        <v>0</v>
      </c>
      <c r="AY15" s="7">
        <f>SUMIFS(Data!$R$2:$R$2100,Data!$B$2:$B$2100,Recon!$C$4,Data!$C$2:$C$2100,Recon!AY10)</f>
        <v>0</v>
      </c>
      <c r="AZ15" s="7">
        <f>SUMIFS(Data!$R$2:$R$2100,Data!$B$2:$B$2100,Recon!$C$4,Data!$C$2:$C$2100,Recon!AZ10)</f>
        <v>0</v>
      </c>
      <c r="BA15" s="7">
        <f>SUMIFS(Data!$R$2:$R$2100,Data!$B$2:$B$2100,Recon!$C$4,Data!$C$2:$C$2100,Recon!BA10)</f>
        <v>0</v>
      </c>
      <c r="BB15" s="7">
        <f>SUMIFS(Data!$R$2:$R$2100,Data!$B$2:$B$2100,Recon!$C$4,Data!$C$2:$C$2100,Recon!BB10)</f>
        <v>0</v>
      </c>
      <c r="BC15" s="7">
        <f>SUMIFS(Data!$R$2:$R$2100,Data!$B$2:$B$2100,Recon!$C$4,Data!$C$2:$C$2100,Recon!BC10)</f>
        <v>0</v>
      </c>
      <c r="BD15" s="7">
        <f>SUMIFS(Data!$R$2:$R$2100,Data!$B$2:$B$2100,Recon!$C$4,Data!$C$2:$C$2100,Recon!BD10)</f>
        <v>0</v>
      </c>
      <c r="BE15" s="7">
        <f>SUMIFS(Data!$R$2:$R$2100,Data!$B$2:$B$2100,Recon!$C$4,Data!$C$2:$C$2100,Recon!BE10)</f>
        <v>0</v>
      </c>
      <c r="BF15" s="7">
        <f>SUMIFS(Data!$R$2:$R$2100,Data!$B$2:$B$2100,Recon!$C$4,Data!$C$2:$C$2100,Recon!BF10)</f>
        <v>0</v>
      </c>
      <c r="BG15" s="7">
        <f>SUMIFS(Data!$R$2:$R$2100,Data!$B$2:$B$2100,Recon!$C$4,Data!$C$2:$C$2100,Recon!BG10)</f>
        <v>0</v>
      </c>
      <c r="BH15" s="7">
        <f>SUMIFS(Data!$R$2:$R$2100,Data!$B$2:$B$2100,Recon!$C$4,Data!$C$2:$C$2100,Recon!BH10)</f>
        <v>0</v>
      </c>
      <c r="BI15" s="7">
        <f>SUMIFS(Data!$R$2:$R$2100,Data!$B$2:$B$2100,Recon!$C$4,Data!$C$2:$C$2100,Recon!BI10)</f>
        <v>0</v>
      </c>
      <c r="BJ15" s="7">
        <f>SUMIFS(Data!$R$2:$R$2100,Data!$B$2:$B$2100,Recon!$C$4,Data!$C$2:$C$2100,Recon!BJ10)</f>
        <v>0</v>
      </c>
      <c r="BK15" s="7">
        <f>SUMIFS(Data!$R$2:$R$2100,Data!$B$2:$B$2100,Recon!$C$4,Data!$C$2:$C$2100,Recon!BK10)</f>
        <v>0</v>
      </c>
      <c r="BL15" s="7">
        <f>SUMIFS(Data!$R$2:$R$2100,Data!$B$2:$B$2100,Recon!$C$4,Data!$C$2:$C$2100,Recon!BL10)</f>
        <v>0</v>
      </c>
      <c r="BM15" s="7">
        <f>SUMIFS(Data!$R$2:$R$2100,Data!$B$2:$B$2100,Recon!$C$4,Data!$C$2:$C$2100,Recon!BM10)</f>
        <v>0</v>
      </c>
      <c r="BN15" s="7">
        <f>SUMIFS(Data!$R$2:$R$2100,Data!$B$2:$B$2100,Recon!$C$4,Data!$C$2:$C$2100,Recon!BN10)</f>
        <v>0</v>
      </c>
      <c r="BO15" s="7">
        <f>SUMIFS(Data!$R$2:$R$2100,Data!$B$2:$B$2100,Recon!$C$4,Data!$C$2:$C$2100,Recon!BO10)</f>
        <v>0</v>
      </c>
      <c r="BP15" s="7">
        <f>SUMIFS(Data!$R$2:$R$2100,Data!$B$2:$B$2100,Recon!$C$4,Data!$C$2:$C$2100,Recon!BP10)</f>
        <v>0</v>
      </c>
      <c r="BQ15" s="7">
        <f>SUMIFS(Data!$R$2:$R$2100,Data!$B$2:$B$2100,Recon!$C$4,Data!$C$2:$C$2100,Recon!BQ10)</f>
        <v>0</v>
      </c>
      <c r="BR15" s="7">
        <f>SUMIFS(Data!$R$2:$R$2100,Data!$B$2:$B$2100,Recon!$C$4,Data!$C$2:$C$2100,Recon!BR10)</f>
        <v>0</v>
      </c>
      <c r="BS15" s="7">
        <f>SUMIFS(Data!$R$2:$R$2100,Data!$B$2:$B$2100,Recon!$C$4,Data!$C$2:$C$2100,Recon!BS10)</f>
        <v>0</v>
      </c>
      <c r="BT15" s="7">
        <f>SUMIFS(Data!$R$2:$R$2100,Data!$B$2:$B$2100,Recon!$C$4,Data!$C$2:$C$2100,Recon!BT10)</f>
        <v>0</v>
      </c>
      <c r="BU15" s="7">
        <f>SUMIFS(Data!$R$2:$R$2100,Data!$B$2:$B$2100,Recon!$C$4,Data!$C$2:$C$2100,Recon!BU10)</f>
        <v>0</v>
      </c>
      <c r="BV15" s="7">
        <f>SUMIFS(Data!$R$2:$R$2100,Data!$B$2:$B$2100,Recon!$C$4,Data!$C$2:$C$2100,Recon!BV10)</f>
        <v>0</v>
      </c>
      <c r="BW15" s="7">
        <f>SUMIFS(Data!$R$2:$R$2100,Data!$B$2:$B$2100,Recon!$C$4,Data!$C$2:$C$2100,Recon!BW10)</f>
        <v>0</v>
      </c>
      <c r="BX15" s="7">
        <f>SUMIFS(Data!$R$2:$R$2100,Data!$B$2:$B$2100,Recon!$C$4,Data!$C$2:$C$2100,Recon!BX10)</f>
        <v>0</v>
      </c>
      <c r="BY15" s="7">
        <f>SUMIFS(Data!$R$2:$R$2100,Data!$B$2:$B$2100,Recon!$C$4,Data!$C$2:$C$2100,Recon!BY10)</f>
        <v>0</v>
      </c>
      <c r="BZ15" s="7">
        <f>SUMIFS(Data!$R$2:$R$2100,Data!$B$2:$B$2100,Recon!$C$4,Data!$C$2:$C$2100,Recon!BZ10)</f>
        <v>0</v>
      </c>
      <c r="CA15" s="7">
        <f>SUMIFS(Data!$R$2:$R$2100,Data!$B$2:$B$2100,Recon!$C$4,Data!$C$2:$C$2100,Recon!CA10)</f>
        <v>0</v>
      </c>
      <c r="CB15" s="7">
        <f>SUMIFS(Data!$R$2:$R$2100,Data!$B$2:$B$2100,Recon!$C$4,Data!$C$2:$C$2100,Recon!CB10)</f>
        <v>0</v>
      </c>
      <c r="CC15" s="7">
        <f>SUMIFS(Data!$R$2:$R$2100,Data!$B$2:$B$2100,Recon!$C$4,Data!$C$2:$C$2100,Recon!CC10)</f>
        <v>0</v>
      </c>
      <c r="CD15" s="7">
        <f>SUMIFS(Data!$R$2:$R$2100,Data!$B$2:$B$2100,Recon!$C$4,Data!$C$2:$C$2100,Recon!CD10)</f>
        <v>0</v>
      </c>
      <c r="CE15" s="7">
        <f>SUMIFS(Data!$R$2:$R$2100,Data!$B$2:$B$2100,Recon!$C$4,Data!$C$2:$C$2100,Recon!CE10)</f>
        <v>0</v>
      </c>
      <c r="CF15" s="7">
        <f>SUMIFS(Data!$R$2:$R$2100,Data!$B$2:$B$2100,Recon!$C$4,Data!$C$2:$C$2100,Recon!CF10)</f>
        <v>0</v>
      </c>
      <c r="CG15" s="7">
        <f>SUMIFS(Data!$R$2:$R$2100,Data!$B$2:$B$2100,Recon!$C$4,Data!$C$2:$C$2100,Recon!CG10)</f>
        <v>0</v>
      </c>
      <c r="CH15" s="7">
        <f>SUMIFS(Data!$R$2:$R$2100,Data!$B$2:$B$2100,Recon!$C$4,Data!$C$2:$C$2100,Recon!CH10)</f>
        <v>0</v>
      </c>
      <c r="CI15" s="7">
        <f>SUMIFS(Data!$R$2:$R$2100,Data!$B$2:$B$2100,Recon!$C$4,Data!$C$2:$C$2100,Recon!CI10)</f>
        <v>0</v>
      </c>
      <c r="CJ15" s="7">
        <f>SUMIFS(Data!$R$2:$R$2100,Data!$B$2:$B$2100,Recon!$C$4,Data!$C$2:$C$2100,Recon!CJ10)</f>
        <v>0</v>
      </c>
      <c r="CK15" s="7">
        <f>SUMIFS(Data!$R$2:$R$2100,Data!$B$2:$B$2100,Recon!$C$4,Data!$C$2:$C$2100,Recon!CK10)</f>
        <v>0</v>
      </c>
      <c r="CL15" s="7">
        <f>SUMIFS(Data!$R$2:$R$2100,Data!$B$2:$B$2100,Recon!$C$4,Data!$C$2:$C$2100,Recon!CL10)</f>
        <v>0</v>
      </c>
      <c r="CM15" s="7">
        <f>SUMIFS(Data!$R$2:$R$2100,Data!$B$2:$B$2100,Recon!$C$4,Data!$C$2:$C$2100,Recon!CM10)</f>
        <v>0</v>
      </c>
      <c r="CN15" s="7">
        <f>SUMIFS(Data!$R$2:$R$2100,Data!$B$2:$B$2100,Recon!$C$4,Data!$C$2:$C$2100,Recon!CN10)</f>
        <v>0</v>
      </c>
      <c r="CO15" s="7">
        <f>SUMIFS(Data!$R$2:$R$2100,Data!$B$2:$B$2100,Recon!$C$4,Data!$C$2:$C$2100,Recon!CO10)</f>
        <v>0</v>
      </c>
      <c r="CP15" s="7">
        <f>SUMIFS(Data!$R$2:$R$2100,Data!$B$2:$B$2100,Recon!$C$4,Data!$C$2:$C$2100,Recon!CP10)</f>
        <v>0</v>
      </c>
      <c r="CQ15" s="7">
        <f>SUMIFS(Data!$R$2:$R$2100,Data!$B$2:$B$2100,Recon!$C$4,Data!$C$2:$C$2100,Recon!CQ10)</f>
        <v>0</v>
      </c>
      <c r="CR15" s="7">
        <f>SUMIFS(Data!$R$2:$R$2100,Data!$B$2:$B$2100,Recon!$C$4,Data!$C$2:$C$2100,Recon!CR10)</f>
        <v>0</v>
      </c>
      <c r="CS15" s="7">
        <f>SUMIFS(Data!$R$2:$R$2100,Data!$B$2:$B$2100,Recon!$C$4,Data!$C$2:$C$2100,Recon!CS10)</f>
        <v>0</v>
      </c>
      <c r="CT15" s="7">
        <f>SUMIFS(Data!$R$2:$R$2100,Data!$B$2:$B$2100,Recon!$C$4,Data!$C$2:$C$2100,Recon!CT10)</f>
        <v>0</v>
      </c>
      <c r="CU15" s="7">
        <f>SUMIFS(Data!$R$2:$R$2100,Data!$B$2:$B$2100,Recon!$C$4,Data!$C$2:$C$2100,Recon!CU10)</f>
        <v>0</v>
      </c>
      <c r="CV15" s="7">
        <f>SUMIFS(Data!$R$2:$R$2100,Data!$B$2:$B$2100,Recon!$C$4,Data!$C$2:$C$2100,Recon!CV10)</f>
        <v>0</v>
      </c>
      <c r="CW15" s="7">
        <f>SUMIFS(Data!$R$2:$R$2100,Data!$B$2:$B$2100,Recon!$C$4,Data!$C$2:$C$2100,Recon!CW10)</f>
        <v>0</v>
      </c>
      <c r="CX15" s="7">
        <f>SUMIFS(Data!$R$2:$R$2100,Data!$B$2:$B$2100,Recon!$C$4,Data!$C$2:$C$2100,Recon!CX10)</f>
        <v>0</v>
      </c>
      <c r="CY15" s="7">
        <f>SUMIFS(Data!$R$2:$R$2100,Data!$B$2:$B$2100,Recon!$C$4,Data!$C$2:$C$2100,Recon!CY10)</f>
        <v>0</v>
      </c>
      <c r="CZ15" s="7">
        <f>SUMIFS(Data!$R$2:$R$2100,Data!$B$2:$B$2100,Recon!$C$4,Data!$C$2:$C$2100,Recon!CZ10)</f>
        <v>0</v>
      </c>
      <c r="DA15" s="7">
        <f>SUMIFS(Data!$R$2:$R$2100,Data!$B$2:$B$2100,Recon!$C$4,Data!$C$2:$C$2100,Recon!DA10)</f>
        <v>0</v>
      </c>
      <c r="DB15" s="7">
        <f>SUMIFS(Data!$R$2:$R$2100,Data!$B$2:$B$2100,Recon!$C$4,Data!$C$2:$C$2100,Recon!DB10)</f>
        <v>0</v>
      </c>
      <c r="DC15" s="7">
        <f>SUMIFS(Data!$R$2:$R$2100,Data!$B$2:$B$2100,Recon!$C$4,Data!$C$2:$C$2100,Recon!DC10)</f>
        <v>0</v>
      </c>
      <c r="DD15" s="7">
        <f>SUMIFS(Data!$R$2:$R$2100,Data!$B$2:$B$2100,Recon!$C$4,Data!$C$2:$C$2100,Recon!DD10)</f>
        <v>0</v>
      </c>
      <c r="DE15" s="7">
        <f>SUMIFS(Data!$R$2:$R$2100,Data!$B$2:$B$2100,Recon!$C$4,Data!$C$2:$C$2100,Recon!DE10)</f>
        <v>0</v>
      </c>
      <c r="DF15" s="7">
        <f>SUMIFS(Data!$R$2:$R$2100,Data!$B$2:$B$2100,Recon!$C$4,Data!$C$2:$C$2100,Recon!DF10)</f>
        <v>0</v>
      </c>
    </row>
    <row r="16" spans="1:111" x14ac:dyDescent="0.3">
      <c r="A16" t="s">
        <v>407</v>
      </c>
      <c r="C16" t="s">
        <v>389</v>
      </c>
      <c r="E16" t="s">
        <v>408</v>
      </c>
      <c r="G16" s="7">
        <f>SUMIFS(Data!$S$2:$S$2100,Data!$B$2:$B$2100,Recon!$C$4)</f>
        <v>0</v>
      </c>
      <c r="H16" s="3"/>
      <c r="I16" s="7">
        <f>SUMIFS(Data!$S$2:$S$2100,Data!$B$2:$B$2100,Recon!$C$4,Data!$C$2:$C$2100,Recon!I10)</f>
        <v>0</v>
      </c>
      <c r="J16" s="7">
        <f>SUMIFS(Data!$S$2:$S$2100,Data!$B$2:$B$2100,Recon!$C$4,Data!$C$2:$C$2100,Recon!J10)</f>
        <v>0</v>
      </c>
      <c r="K16" s="7">
        <f>SUMIFS(Data!$S$2:$S$2100,Data!$B$2:$B$2100,Recon!$C$4,Data!$C$2:$C$2100,Recon!K10)</f>
        <v>0</v>
      </c>
      <c r="L16" s="7">
        <f>SUMIFS(Data!$S$2:$S$2100,Data!$B$2:$B$2100,Recon!$C$4,Data!$C$2:$C$2100,Recon!L10)</f>
        <v>0</v>
      </c>
      <c r="M16" s="7">
        <f>SUMIFS(Data!$S$2:$S$2100,Data!$B$2:$B$2100,Recon!$C$4,Data!$C$2:$C$2100,Recon!M10)</f>
        <v>0</v>
      </c>
      <c r="N16" s="7">
        <f>SUMIFS(Data!$S$2:$S$2100,Data!$B$2:$B$2100,Recon!$C$4,Data!$C$2:$C$2100,Recon!N10)</f>
        <v>0</v>
      </c>
      <c r="O16" s="7">
        <f>SUMIFS(Data!$S$2:$S$2100,Data!$B$2:$B$2100,Recon!$C$4,Data!$C$2:$C$2100,Recon!O10)</f>
        <v>0</v>
      </c>
      <c r="P16" s="7">
        <f>SUMIFS(Data!$S$2:$S$2100,Data!$B$2:$B$2100,Recon!$C$4,Data!$C$2:$C$2100,Recon!P10)</f>
        <v>0</v>
      </c>
      <c r="Q16" s="7">
        <f>SUMIFS(Data!$S$2:$S$2100,Data!$B$2:$B$2100,Recon!$C$4,Data!$C$2:$C$2100,Recon!Q10)</f>
        <v>0</v>
      </c>
      <c r="R16" s="7">
        <f>SUMIFS(Data!$S$2:$S$2100,Data!$B$2:$B$2100,Recon!$C$4,Data!$C$2:$C$2100,Recon!R10)</f>
        <v>0</v>
      </c>
      <c r="S16" s="7">
        <f>SUMIFS(Data!$S$2:$S$2100,Data!$B$2:$B$2100,Recon!$C$4,Data!$C$2:$C$2100,Recon!S10)</f>
        <v>0</v>
      </c>
      <c r="T16" s="7">
        <f>SUMIFS(Data!$S$2:$S$2100,Data!$B$2:$B$2100,Recon!$C$4,Data!$C$2:$C$2100,Recon!T10)</f>
        <v>0</v>
      </c>
      <c r="U16" s="7">
        <f>SUMIFS(Data!$S$2:$S$2100,Data!$B$2:$B$2100,Recon!$C$4,Data!$C$2:$C$2100,Recon!U10)</f>
        <v>0</v>
      </c>
      <c r="V16" s="7">
        <f>SUMIFS(Data!$S$2:$S$2100,Data!$B$2:$B$2100,Recon!$C$4,Data!$C$2:$C$2100,Recon!V10)</f>
        <v>0</v>
      </c>
      <c r="W16" s="7">
        <f>SUMIFS(Data!$S$2:$S$2100,Data!$B$2:$B$2100,Recon!$C$4,Data!$C$2:$C$2100,Recon!W10)</f>
        <v>0</v>
      </c>
      <c r="X16" s="7">
        <f>SUMIFS(Data!$S$2:$S$2100,Data!$B$2:$B$2100,Recon!$C$4,Data!$C$2:$C$2100,Recon!X10)</f>
        <v>0</v>
      </c>
      <c r="Y16" s="7">
        <f>SUMIFS(Data!$S$2:$S$2100,Data!$B$2:$B$2100,Recon!$C$4,Data!$C$2:$C$2100,Recon!Y10)</f>
        <v>0</v>
      </c>
      <c r="Z16" s="7">
        <f>SUMIFS(Data!$S$2:$S$2100,Data!$B$2:$B$2100,Recon!$C$4,Data!$C$2:$C$2100,Recon!Z10)</f>
        <v>0</v>
      </c>
      <c r="AA16" s="7">
        <f>SUMIFS(Data!$S$2:$S$2100,Data!$B$2:$B$2100,Recon!$C$4,Data!$C$2:$C$2100,Recon!AA10)</f>
        <v>0</v>
      </c>
      <c r="AB16" s="7">
        <f>SUMIFS(Data!$S$2:$S$2100,Data!$B$2:$B$2100,Recon!$C$4,Data!$C$2:$C$2100,Recon!AB10)</f>
        <v>0</v>
      </c>
      <c r="AC16" s="7">
        <f>SUMIFS(Data!$S$2:$S$2100,Data!$B$2:$B$2100,Recon!$C$4,Data!$C$2:$C$2100,Recon!AC10)</f>
        <v>0</v>
      </c>
      <c r="AD16" s="7">
        <f>SUMIFS(Data!$S$2:$S$2100,Data!$B$2:$B$2100,Recon!$C$4,Data!$C$2:$C$2100,Recon!AD10)</f>
        <v>0</v>
      </c>
      <c r="AE16" s="7">
        <f>SUMIFS(Data!$S$2:$S$2100,Data!$B$2:$B$2100,Recon!$C$4,Data!$C$2:$C$2100,Recon!AE10)</f>
        <v>0</v>
      </c>
      <c r="AF16" s="7">
        <f>SUMIFS(Data!$S$2:$S$2100,Data!$B$2:$B$2100,Recon!$C$4,Data!$C$2:$C$2100,Recon!AF10)</f>
        <v>0</v>
      </c>
      <c r="AG16" s="7">
        <f>SUMIFS(Data!$S$2:$S$2100,Data!$B$2:$B$2100,Recon!$C$4,Data!$C$2:$C$2100,Recon!AG10)</f>
        <v>0</v>
      </c>
      <c r="AH16" s="7">
        <f>SUMIFS(Data!$S$2:$S$2100,Data!$B$2:$B$2100,Recon!$C$4,Data!$C$2:$C$2100,Recon!AH10)</f>
        <v>0</v>
      </c>
      <c r="AI16" s="7">
        <f>SUMIFS(Data!$S$2:$S$2100,Data!$B$2:$B$2100,Recon!$C$4,Data!$C$2:$C$2100,Recon!AI10)</f>
        <v>0</v>
      </c>
      <c r="AJ16" s="7">
        <f>SUMIFS(Data!$S$2:$S$2100,Data!$B$2:$B$2100,Recon!$C$4,Data!$C$2:$C$2100,Recon!AJ10)</f>
        <v>0</v>
      </c>
      <c r="AK16" s="7">
        <f>SUMIFS(Data!$S$2:$S$2100,Data!$B$2:$B$2100,Recon!$C$4,Data!$C$2:$C$2100,Recon!AK10)</f>
        <v>0</v>
      </c>
      <c r="AL16" s="7">
        <f>SUMIFS(Data!$S$2:$S$2100,Data!$B$2:$B$2100,Recon!$C$4,Data!$C$2:$C$2100,Recon!AL10)</f>
        <v>0</v>
      </c>
      <c r="AM16" s="7">
        <f>SUMIFS(Data!$S$2:$S$2100,Data!$B$2:$B$2100,Recon!$C$4,Data!$C$2:$C$2100,Recon!AM10)</f>
        <v>0</v>
      </c>
      <c r="AN16" s="7">
        <f>SUMIFS(Data!$S$2:$S$2100,Data!$B$2:$B$2100,Recon!$C$4,Data!$C$2:$C$2100,Recon!AN10)</f>
        <v>0</v>
      </c>
      <c r="AO16" s="7">
        <f>SUMIFS(Data!$S$2:$S$2100,Data!$B$2:$B$2100,Recon!$C$4,Data!$C$2:$C$2100,Recon!AO10)</f>
        <v>0</v>
      </c>
      <c r="AP16" s="7">
        <f>SUMIFS(Data!$S$2:$S$2100,Data!$B$2:$B$2100,Recon!$C$4,Data!$C$2:$C$2100,Recon!AP10)</f>
        <v>0</v>
      </c>
      <c r="AQ16" s="7">
        <f>SUMIFS(Data!$S$2:$S$2100,Data!$B$2:$B$2100,Recon!$C$4,Data!$C$2:$C$2100,Recon!AQ10)</f>
        <v>0</v>
      </c>
      <c r="AR16" s="7">
        <f>SUMIFS(Data!$S$2:$S$2100,Data!$B$2:$B$2100,Recon!$C$4,Data!$C$2:$C$2100,Recon!AR10)</f>
        <v>0</v>
      </c>
      <c r="AS16" s="7">
        <f>SUMIFS(Data!$S$2:$S$2100,Data!$B$2:$B$2100,Recon!$C$4,Data!$C$2:$C$2100,Recon!AS10)</f>
        <v>0</v>
      </c>
      <c r="AT16" s="7">
        <f>SUMIFS(Data!$S$2:$S$2100,Data!$B$2:$B$2100,Recon!$C$4,Data!$C$2:$C$2100,Recon!AT10)</f>
        <v>0</v>
      </c>
      <c r="AU16" s="7">
        <f>SUMIFS(Data!$S$2:$S$2100,Data!$B$2:$B$2100,Recon!$C$4,Data!$C$2:$C$2100,Recon!AU10)</f>
        <v>0</v>
      </c>
      <c r="AV16" s="7">
        <f>SUMIFS(Data!$S$2:$S$2100,Data!$B$2:$B$2100,Recon!$C$4,Data!$C$2:$C$2100,Recon!AV10)</f>
        <v>0</v>
      </c>
      <c r="AW16" s="7">
        <f>SUMIFS(Data!$S$2:$S$2100,Data!$B$2:$B$2100,Recon!$C$4,Data!$C$2:$C$2100,Recon!AW10)</f>
        <v>0</v>
      </c>
      <c r="AX16" s="7">
        <f>SUMIFS(Data!$S$2:$S$2100,Data!$B$2:$B$2100,Recon!$C$4,Data!$C$2:$C$2100,Recon!AX10)</f>
        <v>0</v>
      </c>
      <c r="AY16" s="7">
        <f>SUMIFS(Data!$S$2:$S$2100,Data!$B$2:$B$2100,Recon!$C$4,Data!$C$2:$C$2100,Recon!AY10)</f>
        <v>0</v>
      </c>
      <c r="AZ16" s="7">
        <f>SUMIFS(Data!$S$2:$S$2100,Data!$B$2:$B$2100,Recon!$C$4,Data!$C$2:$C$2100,Recon!AZ10)</f>
        <v>0</v>
      </c>
      <c r="BA16" s="7">
        <f>SUMIFS(Data!$S$2:$S$2100,Data!$B$2:$B$2100,Recon!$C$4,Data!$C$2:$C$2100,Recon!BA10)</f>
        <v>0</v>
      </c>
      <c r="BB16" s="7">
        <f>SUMIFS(Data!$S$2:$S$2100,Data!$B$2:$B$2100,Recon!$C$4,Data!$C$2:$C$2100,Recon!BB10)</f>
        <v>0</v>
      </c>
      <c r="BC16" s="7">
        <f>SUMIFS(Data!$S$2:$S$2100,Data!$B$2:$B$2100,Recon!$C$4,Data!$C$2:$C$2100,Recon!BC10)</f>
        <v>0</v>
      </c>
      <c r="BD16" s="7">
        <f>SUMIFS(Data!$S$2:$S$2100,Data!$B$2:$B$2100,Recon!$C$4,Data!$C$2:$C$2100,Recon!BD10)</f>
        <v>0</v>
      </c>
      <c r="BE16" s="7">
        <f>SUMIFS(Data!$S$2:$S$2100,Data!$B$2:$B$2100,Recon!$C$4,Data!$C$2:$C$2100,Recon!BE10)</f>
        <v>0</v>
      </c>
      <c r="BF16" s="7">
        <f>SUMIFS(Data!$S$2:$S$2100,Data!$B$2:$B$2100,Recon!$C$4,Data!$C$2:$C$2100,Recon!BF10)</f>
        <v>0</v>
      </c>
      <c r="BG16" s="7">
        <f>SUMIFS(Data!$S$2:$S$2100,Data!$B$2:$B$2100,Recon!$C$4,Data!$C$2:$C$2100,Recon!BG10)</f>
        <v>0</v>
      </c>
      <c r="BH16" s="7">
        <f>SUMIFS(Data!$S$2:$S$2100,Data!$B$2:$B$2100,Recon!$C$4,Data!$C$2:$C$2100,Recon!BH10)</f>
        <v>0</v>
      </c>
      <c r="BI16" s="7">
        <f>SUMIFS(Data!$S$2:$S$2100,Data!$B$2:$B$2100,Recon!$C$4,Data!$C$2:$C$2100,Recon!BI10)</f>
        <v>0</v>
      </c>
      <c r="BJ16" s="7">
        <f>SUMIFS(Data!$S$2:$S$2100,Data!$B$2:$B$2100,Recon!$C$4,Data!$C$2:$C$2100,Recon!BJ10)</f>
        <v>0</v>
      </c>
      <c r="BK16" s="7">
        <f>SUMIFS(Data!$S$2:$S$2100,Data!$B$2:$B$2100,Recon!$C$4,Data!$C$2:$C$2100,Recon!BK10)</f>
        <v>0</v>
      </c>
      <c r="BL16" s="7">
        <f>SUMIFS(Data!$S$2:$S$2100,Data!$B$2:$B$2100,Recon!$C$4,Data!$C$2:$C$2100,Recon!BL10)</f>
        <v>0</v>
      </c>
      <c r="BM16" s="7">
        <f>SUMIFS(Data!$S$2:$S$2100,Data!$B$2:$B$2100,Recon!$C$4,Data!$C$2:$C$2100,Recon!BM10)</f>
        <v>0</v>
      </c>
      <c r="BN16" s="7">
        <f>SUMIFS(Data!$S$2:$S$2100,Data!$B$2:$B$2100,Recon!$C$4,Data!$C$2:$C$2100,Recon!BN10)</f>
        <v>0</v>
      </c>
      <c r="BO16" s="7">
        <f>SUMIFS(Data!$S$2:$S$2100,Data!$B$2:$B$2100,Recon!$C$4,Data!$C$2:$C$2100,Recon!BO10)</f>
        <v>0</v>
      </c>
      <c r="BP16" s="7">
        <f>SUMIFS(Data!$S$2:$S$2100,Data!$B$2:$B$2100,Recon!$C$4,Data!$C$2:$C$2100,Recon!BP10)</f>
        <v>0</v>
      </c>
      <c r="BQ16" s="7">
        <f>SUMIFS(Data!$S$2:$S$2100,Data!$B$2:$B$2100,Recon!$C$4,Data!$C$2:$C$2100,Recon!BQ10)</f>
        <v>0</v>
      </c>
      <c r="BR16" s="7">
        <f>SUMIFS(Data!$S$2:$S$2100,Data!$B$2:$B$2100,Recon!$C$4,Data!$C$2:$C$2100,Recon!BR10)</f>
        <v>0</v>
      </c>
      <c r="BS16" s="7">
        <f>SUMIFS(Data!$S$2:$S$2100,Data!$B$2:$B$2100,Recon!$C$4,Data!$C$2:$C$2100,Recon!BS10)</f>
        <v>0</v>
      </c>
      <c r="BT16" s="7">
        <f>SUMIFS(Data!$S$2:$S$2100,Data!$B$2:$B$2100,Recon!$C$4,Data!$C$2:$C$2100,Recon!BT10)</f>
        <v>0</v>
      </c>
      <c r="BU16" s="7">
        <f>SUMIFS(Data!$S$2:$S$2100,Data!$B$2:$B$2100,Recon!$C$4,Data!$C$2:$C$2100,Recon!BU10)</f>
        <v>0</v>
      </c>
      <c r="BV16" s="7">
        <f>SUMIFS(Data!$S$2:$S$2100,Data!$B$2:$B$2100,Recon!$C$4,Data!$C$2:$C$2100,Recon!BV10)</f>
        <v>0</v>
      </c>
      <c r="BW16" s="7">
        <f>SUMIFS(Data!$S$2:$S$2100,Data!$B$2:$B$2100,Recon!$C$4,Data!$C$2:$C$2100,Recon!BW10)</f>
        <v>0</v>
      </c>
      <c r="BX16" s="7">
        <f>SUMIFS(Data!$S$2:$S$2100,Data!$B$2:$B$2100,Recon!$C$4,Data!$C$2:$C$2100,Recon!BX10)</f>
        <v>0</v>
      </c>
      <c r="BY16" s="7">
        <f>SUMIFS(Data!$S$2:$S$2100,Data!$B$2:$B$2100,Recon!$C$4,Data!$C$2:$C$2100,Recon!BY10)</f>
        <v>0</v>
      </c>
      <c r="BZ16" s="7">
        <f>SUMIFS(Data!$S$2:$S$2100,Data!$B$2:$B$2100,Recon!$C$4,Data!$C$2:$C$2100,Recon!BZ10)</f>
        <v>0</v>
      </c>
      <c r="CA16" s="7">
        <f>SUMIFS(Data!$S$2:$S$2100,Data!$B$2:$B$2100,Recon!$C$4,Data!$C$2:$C$2100,Recon!CA10)</f>
        <v>0</v>
      </c>
      <c r="CB16" s="7">
        <f>SUMIFS(Data!$S$2:$S$2100,Data!$B$2:$B$2100,Recon!$C$4,Data!$C$2:$C$2100,Recon!CB10)</f>
        <v>0</v>
      </c>
      <c r="CC16" s="7">
        <f>SUMIFS(Data!$S$2:$S$2100,Data!$B$2:$B$2100,Recon!$C$4,Data!$C$2:$C$2100,Recon!CC10)</f>
        <v>0</v>
      </c>
      <c r="CD16" s="7">
        <f>SUMIFS(Data!$S$2:$S$2100,Data!$B$2:$B$2100,Recon!$C$4,Data!$C$2:$C$2100,Recon!CD10)</f>
        <v>0</v>
      </c>
      <c r="CE16" s="7">
        <f>SUMIFS(Data!$S$2:$S$2100,Data!$B$2:$B$2100,Recon!$C$4,Data!$C$2:$C$2100,Recon!CE10)</f>
        <v>0</v>
      </c>
      <c r="CF16" s="7">
        <f>SUMIFS(Data!$S$2:$S$2100,Data!$B$2:$B$2100,Recon!$C$4,Data!$C$2:$C$2100,Recon!CF10)</f>
        <v>0</v>
      </c>
      <c r="CG16" s="7">
        <f>SUMIFS(Data!$S$2:$S$2100,Data!$B$2:$B$2100,Recon!$C$4,Data!$C$2:$C$2100,Recon!CG10)</f>
        <v>0</v>
      </c>
      <c r="CH16" s="7">
        <f>SUMIFS(Data!$S$2:$S$2100,Data!$B$2:$B$2100,Recon!$C$4,Data!$C$2:$C$2100,Recon!CH10)</f>
        <v>0</v>
      </c>
      <c r="CI16" s="7">
        <f>SUMIFS(Data!$S$2:$S$2100,Data!$B$2:$B$2100,Recon!$C$4,Data!$C$2:$C$2100,Recon!CI10)</f>
        <v>0</v>
      </c>
      <c r="CJ16" s="7">
        <f>SUMIFS(Data!$S$2:$S$2100,Data!$B$2:$B$2100,Recon!$C$4,Data!$C$2:$C$2100,Recon!CJ10)</f>
        <v>0</v>
      </c>
      <c r="CK16" s="7">
        <f>SUMIFS(Data!$S$2:$S$2100,Data!$B$2:$B$2100,Recon!$C$4,Data!$C$2:$C$2100,Recon!CK10)</f>
        <v>0</v>
      </c>
      <c r="CL16" s="7">
        <f>SUMIFS(Data!$S$2:$S$2100,Data!$B$2:$B$2100,Recon!$C$4,Data!$C$2:$C$2100,Recon!CL10)</f>
        <v>0</v>
      </c>
      <c r="CM16" s="7">
        <f>SUMIFS(Data!$S$2:$S$2100,Data!$B$2:$B$2100,Recon!$C$4,Data!$C$2:$C$2100,Recon!CM10)</f>
        <v>0</v>
      </c>
      <c r="CN16" s="7">
        <f>SUMIFS(Data!$S$2:$S$2100,Data!$B$2:$B$2100,Recon!$C$4,Data!$C$2:$C$2100,Recon!CN10)</f>
        <v>0</v>
      </c>
      <c r="CO16" s="7">
        <f>SUMIFS(Data!$S$2:$S$2100,Data!$B$2:$B$2100,Recon!$C$4,Data!$C$2:$C$2100,Recon!CO10)</f>
        <v>0</v>
      </c>
      <c r="CP16" s="7">
        <f>SUMIFS(Data!$S$2:$S$2100,Data!$B$2:$B$2100,Recon!$C$4,Data!$C$2:$C$2100,Recon!CP10)</f>
        <v>0</v>
      </c>
      <c r="CQ16" s="7">
        <f>SUMIFS(Data!$S$2:$S$2100,Data!$B$2:$B$2100,Recon!$C$4,Data!$C$2:$C$2100,Recon!CQ10)</f>
        <v>0</v>
      </c>
      <c r="CR16" s="7">
        <f>SUMIFS(Data!$S$2:$S$2100,Data!$B$2:$B$2100,Recon!$C$4,Data!$C$2:$C$2100,Recon!CR10)</f>
        <v>0</v>
      </c>
      <c r="CS16" s="7">
        <f>SUMIFS(Data!$S$2:$S$2100,Data!$B$2:$B$2100,Recon!$C$4,Data!$C$2:$C$2100,Recon!CS10)</f>
        <v>0</v>
      </c>
      <c r="CT16" s="7">
        <f>SUMIFS(Data!$S$2:$S$2100,Data!$B$2:$B$2100,Recon!$C$4,Data!$C$2:$C$2100,Recon!CT10)</f>
        <v>0</v>
      </c>
      <c r="CU16" s="7">
        <f>SUMIFS(Data!$S$2:$S$2100,Data!$B$2:$B$2100,Recon!$C$4,Data!$C$2:$C$2100,Recon!CU10)</f>
        <v>0</v>
      </c>
      <c r="CV16" s="7">
        <f>SUMIFS(Data!$S$2:$S$2100,Data!$B$2:$B$2100,Recon!$C$4,Data!$C$2:$C$2100,Recon!CV10)</f>
        <v>0</v>
      </c>
      <c r="CW16" s="7">
        <f>SUMIFS(Data!$S$2:$S$2100,Data!$B$2:$B$2100,Recon!$C$4,Data!$C$2:$C$2100,Recon!CW10)</f>
        <v>0</v>
      </c>
      <c r="CX16" s="7">
        <f>SUMIFS(Data!$S$2:$S$2100,Data!$B$2:$B$2100,Recon!$C$4,Data!$C$2:$C$2100,Recon!CX10)</f>
        <v>0</v>
      </c>
      <c r="CY16" s="7">
        <f>SUMIFS(Data!$S$2:$S$2100,Data!$B$2:$B$2100,Recon!$C$4,Data!$C$2:$C$2100,Recon!CY10)</f>
        <v>0</v>
      </c>
      <c r="CZ16" s="7">
        <f>SUMIFS(Data!$S$2:$S$2100,Data!$B$2:$B$2100,Recon!$C$4,Data!$C$2:$C$2100,Recon!CZ10)</f>
        <v>0</v>
      </c>
      <c r="DA16" s="7">
        <f>SUMIFS(Data!$S$2:$S$2100,Data!$B$2:$B$2100,Recon!$C$4,Data!$C$2:$C$2100,Recon!DA10)</f>
        <v>0</v>
      </c>
      <c r="DB16" s="7">
        <f>SUMIFS(Data!$S$2:$S$2100,Data!$B$2:$B$2100,Recon!$C$4,Data!$C$2:$C$2100,Recon!DB10)</f>
        <v>0</v>
      </c>
      <c r="DC16" s="7">
        <f>SUMIFS(Data!$S$2:$S$2100,Data!$B$2:$B$2100,Recon!$C$4,Data!$C$2:$C$2100,Recon!DC10)</f>
        <v>0</v>
      </c>
      <c r="DD16" s="7">
        <f>SUMIFS(Data!$S$2:$S$2100,Data!$B$2:$B$2100,Recon!$C$4,Data!$C$2:$C$2100,Recon!DD10)</f>
        <v>0</v>
      </c>
      <c r="DE16" s="7">
        <f>SUMIFS(Data!$S$2:$S$2100,Data!$B$2:$B$2100,Recon!$C$4,Data!$C$2:$C$2100,Recon!DE10)</f>
        <v>0</v>
      </c>
      <c r="DF16" s="7">
        <f>SUMIFS(Data!$S$2:$S$2100,Data!$B$2:$B$2100,Recon!$C$4,Data!$C$2:$C$2100,Recon!DF10)</f>
        <v>0</v>
      </c>
    </row>
    <row r="17" spans="1:111" x14ac:dyDescent="0.3">
      <c r="A17" t="s">
        <v>9</v>
      </c>
      <c r="C17" s="15"/>
      <c r="D17" s="15"/>
      <c r="E17" s="15"/>
      <c r="G17" s="7">
        <f>G12-G13+G14-G15-G16</f>
        <v>0</v>
      </c>
      <c r="H17" s="3"/>
      <c r="I17" s="7">
        <f>I12-I13+I14-I15-I16</f>
        <v>0</v>
      </c>
      <c r="J17" s="7">
        <f t="shared" ref="J17:BU17" si="3">J12-J13+J14-J15-J16</f>
        <v>0</v>
      </c>
      <c r="K17" s="7">
        <f t="shared" si="3"/>
        <v>0</v>
      </c>
      <c r="L17" s="7">
        <f t="shared" si="3"/>
        <v>0</v>
      </c>
      <c r="M17" s="7">
        <f t="shared" si="3"/>
        <v>0</v>
      </c>
      <c r="N17" s="7">
        <f t="shared" si="3"/>
        <v>0</v>
      </c>
      <c r="O17" s="7">
        <f t="shared" si="3"/>
        <v>0</v>
      </c>
      <c r="P17" s="7">
        <f t="shared" si="3"/>
        <v>0</v>
      </c>
      <c r="Q17" s="7">
        <f t="shared" si="3"/>
        <v>0</v>
      </c>
      <c r="R17" s="7">
        <f t="shared" si="3"/>
        <v>0</v>
      </c>
      <c r="S17" s="7">
        <f t="shared" si="3"/>
        <v>0</v>
      </c>
      <c r="T17" s="7">
        <f t="shared" si="3"/>
        <v>0</v>
      </c>
      <c r="U17" s="7">
        <f t="shared" si="3"/>
        <v>0</v>
      </c>
      <c r="V17" s="7">
        <f t="shared" si="3"/>
        <v>0</v>
      </c>
      <c r="W17" s="7">
        <f t="shared" si="3"/>
        <v>0</v>
      </c>
      <c r="X17" s="7">
        <f t="shared" si="3"/>
        <v>0</v>
      </c>
      <c r="Y17" s="7">
        <f t="shared" si="3"/>
        <v>0</v>
      </c>
      <c r="Z17" s="7">
        <f t="shared" si="3"/>
        <v>0</v>
      </c>
      <c r="AA17" s="7">
        <f t="shared" si="3"/>
        <v>0</v>
      </c>
      <c r="AB17" s="7">
        <f t="shared" si="3"/>
        <v>0</v>
      </c>
      <c r="AC17" s="7">
        <f t="shared" si="3"/>
        <v>0</v>
      </c>
      <c r="AD17" s="7">
        <f t="shared" si="3"/>
        <v>0</v>
      </c>
      <c r="AE17" s="7">
        <f t="shared" si="3"/>
        <v>0</v>
      </c>
      <c r="AF17" s="7">
        <f t="shared" si="3"/>
        <v>0</v>
      </c>
      <c r="AG17" s="7">
        <f t="shared" si="3"/>
        <v>0</v>
      </c>
      <c r="AH17" s="7">
        <f t="shared" si="3"/>
        <v>0</v>
      </c>
      <c r="AI17" s="7">
        <f t="shared" si="3"/>
        <v>0</v>
      </c>
      <c r="AJ17" s="7">
        <f t="shared" si="3"/>
        <v>0</v>
      </c>
      <c r="AK17" s="7">
        <f t="shared" si="3"/>
        <v>0</v>
      </c>
      <c r="AL17" s="7">
        <f t="shared" si="3"/>
        <v>0</v>
      </c>
      <c r="AM17" s="7">
        <f t="shared" si="3"/>
        <v>0</v>
      </c>
      <c r="AN17" s="7">
        <f t="shared" si="3"/>
        <v>0</v>
      </c>
      <c r="AO17" s="7">
        <f t="shared" si="3"/>
        <v>0</v>
      </c>
      <c r="AP17" s="7">
        <f t="shared" si="3"/>
        <v>0</v>
      </c>
      <c r="AQ17" s="7">
        <f t="shared" si="3"/>
        <v>0</v>
      </c>
      <c r="AR17" s="7">
        <f t="shared" si="3"/>
        <v>0</v>
      </c>
      <c r="AS17" s="7">
        <f t="shared" si="3"/>
        <v>0</v>
      </c>
      <c r="AT17" s="7">
        <f t="shared" si="3"/>
        <v>0</v>
      </c>
      <c r="AU17" s="7">
        <f t="shared" si="3"/>
        <v>0</v>
      </c>
      <c r="AV17" s="7">
        <f t="shared" si="3"/>
        <v>0</v>
      </c>
      <c r="AW17" s="7">
        <f t="shared" si="3"/>
        <v>0</v>
      </c>
      <c r="AX17" s="7">
        <f t="shared" si="3"/>
        <v>0</v>
      </c>
      <c r="AY17" s="7">
        <f t="shared" si="3"/>
        <v>0</v>
      </c>
      <c r="AZ17" s="7">
        <f t="shared" si="3"/>
        <v>0</v>
      </c>
      <c r="BA17" s="7">
        <f t="shared" si="3"/>
        <v>0</v>
      </c>
      <c r="BB17" s="7">
        <f t="shared" si="3"/>
        <v>0</v>
      </c>
      <c r="BC17" s="7">
        <f t="shared" si="3"/>
        <v>0</v>
      </c>
      <c r="BD17" s="7">
        <f t="shared" si="3"/>
        <v>0</v>
      </c>
      <c r="BE17" s="7">
        <f t="shared" si="3"/>
        <v>0</v>
      </c>
      <c r="BF17" s="7">
        <f t="shared" si="3"/>
        <v>0</v>
      </c>
      <c r="BG17" s="7">
        <f t="shared" si="3"/>
        <v>0</v>
      </c>
      <c r="BH17" s="7">
        <f t="shared" si="3"/>
        <v>0</v>
      </c>
      <c r="BI17" s="7">
        <f t="shared" si="3"/>
        <v>0</v>
      </c>
      <c r="BJ17" s="7">
        <f t="shared" si="3"/>
        <v>0</v>
      </c>
      <c r="BK17" s="7">
        <f t="shared" si="3"/>
        <v>0</v>
      </c>
      <c r="BL17" s="7">
        <f t="shared" si="3"/>
        <v>0</v>
      </c>
      <c r="BM17" s="7">
        <f t="shared" si="3"/>
        <v>0</v>
      </c>
      <c r="BN17" s="7">
        <f t="shared" si="3"/>
        <v>0</v>
      </c>
      <c r="BO17" s="7">
        <f t="shared" si="3"/>
        <v>0</v>
      </c>
      <c r="BP17" s="7">
        <f t="shared" si="3"/>
        <v>0</v>
      </c>
      <c r="BQ17" s="7">
        <f t="shared" si="3"/>
        <v>0</v>
      </c>
      <c r="BR17" s="7">
        <f t="shared" si="3"/>
        <v>0</v>
      </c>
      <c r="BS17" s="7">
        <f t="shared" si="3"/>
        <v>0</v>
      </c>
      <c r="BT17" s="7">
        <f t="shared" si="3"/>
        <v>0</v>
      </c>
      <c r="BU17" s="7">
        <f t="shared" si="3"/>
        <v>0</v>
      </c>
      <c r="BV17" s="7">
        <f t="shared" ref="BV17:DF17" si="4">BV12-BV13+BV14-BV15-BV16</f>
        <v>0</v>
      </c>
      <c r="BW17" s="7">
        <f t="shared" si="4"/>
        <v>0</v>
      </c>
      <c r="BX17" s="7">
        <f t="shared" si="4"/>
        <v>0</v>
      </c>
      <c r="BY17" s="7">
        <f t="shared" si="4"/>
        <v>0</v>
      </c>
      <c r="BZ17" s="7">
        <f t="shared" si="4"/>
        <v>0</v>
      </c>
      <c r="CA17" s="7">
        <f t="shared" si="4"/>
        <v>0</v>
      </c>
      <c r="CB17" s="7">
        <f t="shared" si="4"/>
        <v>0</v>
      </c>
      <c r="CC17" s="7">
        <f t="shared" si="4"/>
        <v>0</v>
      </c>
      <c r="CD17" s="7">
        <f t="shared" si="4"/>
        <v>0</v>
      </c>
      <c r="CE17" s="7">
        <f t="shared" si="4"/>
        <v>0</v>
      </c>
      <c r="CF17" s="7">
        <f t="shared" si="4"/>
        <v>0</v>
      </c>
      <c r="CG17" s="7">
        <f t="shared" si="4"/>
        <v>0</v>
      </c>
      <c r="CH17" s="7">
        <f t="shared" si="4"/>
        <v>0</v>
      </c>
      <c r="CI17" s="7">
        <f t="shared" si="4"/>
        <v>0</v>
      </c>
      <c r="CJ17" s="7">
        <f t="shared" si="4"/>
        <v>0</v>
      </c>
      <c r="CK17" s="7">
        <f t="shared" si="4"/>
        <v>0</v>
      </c>
      <c r="CL17" s="7">
        <f t="shared" si="4"/>
        <v>0</v>
      </c>
      <c r="CM17" s="7">
        <f t="shared" si="4"/>
        <v>0</v>
      </c>
      <c r="CN17" s="7">
        <f t="shared" si="4"/>
        <v>0</v>
      </c>
      <c r="CO17" s="7">
        <f t="shared" si="4"/>
        <v>0</v>
      </c>
      <c r="CP17" s="7">
        <f t="shared" si="4"/>
        <v>0</v>
      </c>
      <c r="CQ17" s="7">
        <f t="shared" si="4"/>
        <v>0</v>
      </c>
      <c r="CR17" s="7">
        <f t="shared" si="4"/>
        <v>0</v>
      </c>
      <c r="CS17" s="7">
        <f t="shared" si="4"/>
        <v>0</v>
      </c>
      <c r="CT17" s="7">
        <f t="shared" si="4"/>
        <v>0</v>
      </c>
      <c r="CU17" s="7">
        <f t="shared" si="4"/>
        <v>0</v>
      </c>
      <c r="CV17" s="7">
        <f t="shared" si="4"/>
        <v>0</v>
      </c>
      <c r="CW17" s="7">
        <f t="shared" si="4"/>
        <v>0</v>
      </c>
      <c r="CX17" s="7">
        <f t="shared" si="4"/>
        <v>0</v>
      </c>
      <c r="CY17" s="7">
        <f t="shared" si="4"/>
        <v>0</v>
      </c>
      <c r="CZ17" s="7">
        <f t="shared" si="4"/>
        <v>0</v>
      </c>
      <c r="DA17" s="7">
        <f t="shared" si="4"/>
        <v>0</v>
      </c>
      <c r="DB17" s="7">
        <f t="shared" si="4"/>
        <v>0</v>
      </c>
      <c r="DC17" s="7">
        <f t="shared" si="4"/>
        <v>0</v>
      </c>
      <c r="DD17" s="7">
        <f t="shared" si="4"/>
        <v>0</v>
      </c>
      <c r="DE17" s="7">
        <f t="shared" si="4"/>
        <v>0</v>
      </c>
      <c r="DF17" s="7">
        <f t="shared" si="4"/>
        <v>0</v>
      </c>
    </row>
    <row r="18" spans="1:111" x14ac:dyDescent="0.3">
      <c r="A18" t="s">
        <v>122</v>
      </c>
      <c r="C18" s="15"/>
      <c r="D18" s="15"/>
      <c r="E18" s="15"/>
      <c r="G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31">
        <v>0</v>
      </c>
      <c r="R18" s="31">
        <v>0</v>
      </c>
      <c r="S18" s="31">
        <v>0</v>
      </c>
      <c r="T18" s="31">
        <v>0</v>
      </c>
      <c r="U18" s="31">
        <v>0</v>
      </c>
      <c r="V18" s="31">
        <v>0</v>
      </c>
      <c r="W18" s="31">
        <v>0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0</v>
      </c>
      <c r="AD18" s="31">
        <v>0</v>
      </c>
      <c r="AE18" s="31">
        <v>0</v>
      </c>
      <c r="AF18" s="31">
        <v>0</v>
      </c>
      <c r="AG18" s="31">
        <v>0</v>
      </c>
      <c r="AH18" s="31">
        <v>0</v>
      </c>
      <c r="AI18" s="31">
        <v>0</v>
      </c>
      <c r="AJ18" s="31">
        <v>0</v>
      </c>
      <c r="AK18" s="31">
        <v>0</v>
      </c>
      <c r="AL18" s="31">
        <v>0</v>
      </c>
      <c r="AM18" s="31">
        <v>0</v>
      </c>
      <c r="AN18" s="31">
        <v>0</v>
      </c>
      <c r="AO18" s="31">
        <v>0</v>
      </c>
      <c r="AP18" s="31">
        <v>0</v>
      </c>
      <c r="AQ18" s="31">
        <v>0</v>
      </c>
      <c r="AR18" s="31">
        <v>0</v>
      </c>
      <c r="AS18" s="31">
        <v>0</v>
      </c>
      <c r="AT18" s="31">
        <v>0</v>
      </c>
      <c r="AU18" s="31">
        <v>0</v>
      </c>
      <c r="AV18" s="31">
        <v>0</v>
      </c>
      <c r="AW18" s="31">
        <v>0</v>
      </c>
      <c r="AX18" s="31">
        <v>0</v>
      </c>
      <c r="AY18" s="31">
        <v>0</v>
      </c>
      <c r="AZ18" s="31">
        <v>0</v>
      </c>
      <c r="BA18" s="31">
        <v>0</v>
      </c>
      <c r="BB18" s="31">
        <v>0</v>
      </c>
      <c r="BC18" s="31">
        <v>0</v>
      </c>
      <c r="BD18" s="31">
        <v>0</v>
      </c>
      <c r="BE18" s="31">
        <v>0</v>
      </c>
      <c r="BF18" s="31">
        <v>0</v>
      </c>
      <c r="BG18" s="31">
        <v>0</v>
      </c>
      <c r="BH18" s="31">
        <v>0</v>
      </c>
      <c r="BI18" s="31">
        <v>0</v>
      </c>
      <c r="BJ18" s="31">
        <v>0</v>
      </c>
      <c r="BK18" s="31">
        <v>0</v>
      </c>
      <c r="BL18" s="31">
        <v>0</v>
      </c>
      <c r="BM18" s="31">
        <v>0</v>
      </c>
      <c r="BN18" s="31">
        <v>0</v>
      </c>
      <c r="BO18" s="31">
        <v>0</v>
      </c>
      <c r="BP18" s="31">
        <v>0</v>
      </c>
      <c r="BQ18" s="31">
        <v>0</v>
      </c>
      <c r="BR18" s="31">
        <v>0</v>
      </c>
      <c r="BS18" s="31">
        <v>0</v>
      </c>
      <c r="BT18" s="31">
        <v>0</v>
      </c>
      <c r="BU18" s="31">
        <v>0</v>
      </c>
      <c r="BV18" s="31">
        <v>0</v>
      </c>
      <c r="BW18" s="31">
        <v>0</v>
      </c>
      <c r="BX18" s="31">
        <v>0</v>
      </c>
      <c r="BY18" s="31">
        <v>0</v>
      </c>
      <c r="BZ18" s="31">
        <v>0</v>
      </c>
      <c r="CA18" s="31">
        <v>0</v>
      </c>
      <c r="CB18" s="31">
        <v>0</v>
      </c>
      <c r="CC18" s="31">
        <v>0</v>
      </c>
      <c r="CD18" s="31">
        <v>0</v>
      </c>
      <c r="CE18" s="31">
        <v>0</v>
      </c>
      <c r="CF18" s="31">
        <v>0</v>
      </c>
      <c r="CG18" s="31">
        <v>0</v>
      </c>
      <c r="CH18" s="31">
        <v>0</v>
      </c>
      <c r="CI18" s="31">
        <v>0</v>
      </c>
      <c r="CJ18" s="31">
        <v>0</v>
      </c>
      <c r="CK18" s="31">
        <v>0</v>
      </c>
      <c r="CL18" s="31">
        <v>0</v>
      </c>
      <c r="CM18" s="31">
        <v>0</v>
      </c>
      <c r="CN18" s="31">
        <v>0</v>
      </c>
      <c r="CO18" s="31">
        <v>0</v>
      </c>
      <c r="CP18" s="31">
        <v>0</v>
      </c>
      <c r="CQ18" s="31">
        <v>0</v>
      </c>
      <c r="CR18" s="31">
        <v>0</v>
      </c>
      <c r="CS18" s="31">
        <v>0</v>
      </c>
      <c r="CT18" s="31">
        <v>0</v>
      </c>
      <c r="CU18" s="31">
        <v>0</v>
      </c>
      <c r="CV18" s="31">
        <v>0</v>
      </c>
      <c r="CW18" s="31">
        <v>0</v>
      </c>
      <c r="CX18" s="31">
        <v>0</v>
      </c>
      <c r="CY18" s="31">
        <v>0</v>
      </c>
      <c r="CZ18" s="31">
        <v>0</v>
      </c>
      <c r="DA18" s="31">
        <v>0</v>
      </c>
      <c r="DB18" s="31">
        <v>0</v>
      </c>
      <c r="DC18" s="31">
        <v>0</v>
      </c>
      <c r="DD18" s="31">
        <v>0</v>
      </c>
      <c r="DE18" s="31">
        <v>0</v>
      </c>
      <c r="DF18" s="31">
        <v>0</v>
      </c>
    </row>
    <row r="19" spans="1:111" x14ac:dyDescent="0.3">
      <c r="A19" t="s">
        <v>19</v>
      </c>
      <c r="C19" s="15"/>
      <c r="D19" s="15"/>
      <c r="E19" s="15"/>
      <c r="G19" s="7">
        <f>G17-G18</f>
        <v>0</v>
      </c>
      <c r="I19" s="7">
        <f t="shared" ref="I19:BT19" si="5">I17-I18</f>
        <v>0</v>
      </c>
      <c r="J19" s="7">
        <f t="shared" si="5"/>
        <v>0</v>
      </c>
      <c r="K19" s="7">
        <f t="shared" si="5"/>
        <v>0</v>
      </c>
      <c r="L19" s="7">
        <f t="shared" si="5"/>
        <v>0</v>
      </c>
      <c r="M19" s="7">
        <f t="shared" si="5"/>
        <v>0</v>
      </c>
      <c r="N19" s="7">
        <f t="shared" si="5"/>
        <v>0</v>
      </c>
      <c r="O19" s="7">
        <f t="shared" si="5"/>
        <v>0</v>
      </c>
      <c r="P19" s="7">
        <f t="shared" si="5"/>
        <v>0</v>
      </c>
      <c r="Q19" s="7">
        <f t="shared" si="5"/>
        <v>0</v>
      </c>
      <c r="R19" s="7">
        <f t="shared" si="5"/>
        <v>0</v>
      </c>
      <c r="S19" s="7">
        <f t="shared" si="5"/>
        <v>0</v>
      </c>
      <c r="T19" s="7">
        <f t="shared" si="5"/>
        <v>0</v>
      </c>
      <c r="U19" s="7">
        <f t="shared" si="5"/>
        <v>0</v>
      </c>
      <c r="V19" s="7">
        <f t="shared" si="5"/>
        <v>0</v>
      </c>
      <c r="W19" s="7">
        <f t="shared" si="5"/>
        <v>0</v>
      </c>
      <c r="X19" s="7">
        <f t="shared" si="5"/>
        <v>0</v>
      </c>
      <c r="Y19" s="7">
        <f t="shared" si="5"/>
        <v>0</v>
      </c>
      <c r="Z19" s="7">
        <f t="shared" si="5"/>
        <v>0</v>
      </c>
      <c r="AA19" s="7">
        <f t="shared" si="5"/>
        <v>0</v>
      </c>
      <c r="AB19" s="7">
        <f t="shared" si="5"/>
        <v>0</v>
      </c>
      <c r="AC19" s="7">
        <f t="shared" si="5"/>
        <v>0</v>
      </c>
      <c r="AD19" s="7">
        <f t="shared" si="5"/>
        <v>0</v>
      </c>
      <c r="AE19" s="7">
        <f t="shared" si="5"/>
        <v>0</v>
      </c>
      <c r="AF19" s="7">
        <f t="shared" si="5"/>
        <v>0</v>
      </c>
      <c r="AG19" s="7">
        <f t="shared" si="5"/>
        <v>0</v>
      </c>
      <c r="AH19" s="7">
        <f t="shared" si="5"/>
        <v>0</v>
      </c>
      <c r="AI19" s="7">
        <f t="shared" si="5"/>
        <v>0</v>
      </c>
      <c r="AJ19" s="7">
        <f t="shared" si="5"/>
        <v>0</v>
      </c>
      <c r="AK19" s="7">
        <f t="shared" si="5"/>
        <v>0</v>
      </c>
      <c r="AL19" s="7">
        <f t="shared" si="5"/>
        <v>0</v>
      </c>
      <c r="AM19" s="7">
        <f t="shared" si="5"/>
        <v>0</v>
      </c>
      <c r="AN19" s="7">
        <f t="shared" si="5"/>
        <v>0</v>
      </c>
      <c r="AO19" s="7">
        <f t="shared" si="5"/>
        <v>0</v>
      </c>
      <c r="AP19" s="7">
        <f t="shared" si="5"/>
        <v>0</v>
      </c>
      <c r="AQ19" s="7">
        <f t="shared" si="5"/>
        <v>0</v>
      </c>
      <c r="AR19" s="7">
        <f t="shared" si="5"/>
        <v>0</v>
      </c>
      <c r="AS19" s="7">
        <f t="shared" si="5"/>
        <v>0</v>
      </c>
      <c r="AT19" s="7">
        <f t="shared" si="5"/>
        <v>0</v>
      </c>
      <c r="AU19" s="7">
        <f t="shared" si="5"/>
        <v>0</v>
      </c>
      <c r="AV19" s="7">
        <f t="shared" si="5"/>
        <v>0</v>
      </c>
      <c r="AW19" s="7">
        <f t="shared" si="5"/>
        <v>0</v>
      </c>
      <c r="AX19" s="7">
        <f t="shared" si="5"/>
        <v>0</v>
      </c>
      <c r="AY19" s="7">
        <f t="shared" si="5"/>
        <v>0</v>
      </c>
      <c r="AZ19" s="7">
        <f t="shared" si="5"/>
        <v>0</v>
      </c>
      <c r="BA19" s="7">
        <f t="shared" si="5"/>
        <v>0</v>
      </c>
      <c r="BB19" s="7">
        <f t="shared" si="5"/>
        <v>0</v>
      </c>
      <c r="BC19" s="7">
        <f t="shared" si="5"/>
        <v>0</v>
      </c>
      <c r="BD19" s="7">
        <f t="shared" si="5"/>
        <v>0</v>
      </c>
      <c r="BE19" s="7">
        <f t="shared" si="5"/>
        <v>0</v>
      </c>
      <c r="BF19" s="7">
        <f t="shared" si="5"/>
        <v>0</v>
      </c>
      <c r="BG19" s="7">
        <f t="shared" si="5"/>
        <v>0</v>
      </c>
      <c r="BH19" s="7">
        <f t="shared" si="5"/>
        <v>0</v>
      </c>
      <c r="BI19" s="7">
        <f t="shared" si="5"/>
        <v>0</v>
      </c>
      <c r="BJ19" s="7">
        <f t="shared" si="5"/>
        <v>0</v>
      </c>
      <c r="BK19" s="7">
        <f t="shared" si="5"/>
        <v>0</v>
      </c>
      <c r="BL19" s="7">
        <f t="shared" si="5"/>
        <v>0</v>
      </c>
      <c r="BM19" s="7">
        <f t="shared" si="5"/>
        <v>0</v>
      </c>
      <c r="BN19" s="7">
        <f t="shared" si="5"/>
        <v>0</v>
      </c>
      <c r="BO19" s="7">
        <f t="shared" si="5"/>
        <v>0</v>
      </c>
      <c r="BP19" s="7">
        <f t="shared" si="5"/>
        <v>0</v>
      </c>
      <c r="BQ19" s="7">
        <f t="shared" si="5"/>
        <v>0</v>
      </c>
      <c r="BR19" s="7">
        <f t="shared" si="5"/>
        <v>0</v>
      </c>
      <c r="BS19" s="7">
        <f t="shared" si="5"/>
        <v>0</v>
      </c>
      <c r="BT19" s="7">
        <f t="shared" si="5"/>
        <v>0</v>
      </c>
      <c r="BU19" s="7">
        <f t="shared" ref="BU19:CC19" si="6">BU17-BU18</f>
        <v>0</v>
      </c>
      <c r="BV19" s="7">
        <f t="shared" si="6"/>
        <v>0</v>
      </c>
      <c r="BW19" s="7">
        <f t="shared" si="6"/>
        <v>0</v>
      </c>
      <c r="BX19" s="7">
        <f t="shared" si="6"/>
        <v>0</v>
      </c>
      <c r="BY19" s="7">
        <f t="shared" si="6"/>
        <v>0</v>
      </c>
      <c r="BZ19" s="7">
        <f t="shared" si="6"/>
        <v>0</v>
      </c>
      <c r="CA19" s="7">
        <f t="shared" si="6"/>
        <v>0</v>
      </c>
      <c r="CB19" s="7">
        <f t="shared" si="6"/>
        <v>0</v>
      </c>
      <c r="CC19" s="7">
        <f t="shared" si="6"/>
        <v>0</v>
      </c>
      <c r="CD19" s="7">
        <f>CD17-CD18</f>
        <v>0</v>
      </c>
      <c r="CE19" s="7">
        <f t="shared" ref="CE19:DE19" si="7">CE17-CE18</f>
        <v>0</v>
      </c>
      <c r="CF19" s="7">
        <f t="shared" si="7"/>
        <v>0</v>
      </c>
      <c r="CG19" s="7">
        <f t="shared" si="7"/>
        <v>0</v>
      </c>
      <c r="CH19" s="7">
        <f t="shared" si="7"/>
        <v>0</v>
      </c>
      <c r="CI19" s="7">
        <f t="shared" si="7"/>
        <v>0</v>
      </c>
      <c r="CJ19" s="7">
        <f t="shared" si="7"/>
        <v>0</v>
      </c>
      <c r="CK19" s="7">
        <f t="shared" si="7"/>
        <v>0</v>
      </c>
      <c r="CL19" s="7">
        <f t="shared" si="7"/>
        <v>0</v>
      </c>
      <c r="CM19" s="7">
        <f t="shared" si="7"/>
        <v>0</v>
      </c>
      <c r="CN19" s="7">
        <f t="shared" si="7"/>
        <v>0</v>
      </c>
      <c r="CO19" s="7">
        <f t="shared" si="7"/>
        <v>0</v>
      </c>
      <c r="CP19" s="7">
        <f t="shared" si="7"/>
        <v>0</v>
      </c>
      <c r="CQ19" s="7">
        <f t="shared" si="7"/>
        <v>0</v>
      </c>
      <c r="CR19" s="7">
        <f t="shared" si="7"/>
        <v>0</v>
      </c>
      <c r="CS19" s="7">
        <f t="shared" si="7"/>
        <v>0</v>
      </c>
      <c r="CT19" s="7">
        <f t="shared" si="7"/>
        <v>0</v>
      </c>
      <c r="CU19" s="7">
        <f t="shared" si="7"/>
        <v>0</v>
      </c>
      <c r="CV19" s="7">
        <f t="shared" si="7"/>
        <v>0</v>
      </c>
      <c r="CW19" s="7">
        <f t="shared" si="7"/>
        <v>0</v>
      </c>
      <c r="CX19" s="7">
        <f t="shared" si="7"/>
        <v>0</v>
      </c>
      <c r="CY19" s="7">
        <f t="shared" si="7"/>
        <v>0</v>
      </c>
      <c r="CZ19" s="7">
        <f t="shared" si="7"/>
        <v>0</v>
      </c>
      <c r="DA19" s="7">
        <f t="shared" si="7"/>
        <v>0</v>
      </c>
      <c r="DB19" s="7">
        <f t="shared" si="7"/>
        <v>0</v>
      </c>
      <c r="DC19" s="7">
        <f t="shared" si="7"/>
        <v>0</v>
      </c>
      <c r="DD19" s="7">
        <f t="shared" si="7"/>
        <v>0</v>
      </c>
      <c r="DE19" s="7">
        <f t="shared" si="7"/>
        <v>0</v>
      </c>
      <c r="DF19" s="7">
        <f>DF17-DF18</f>
        <v>0</v>
      </c>
    </row>
    <row r="20" spans="1:111" x14ac:dyDescent="0.3"/>
    <row r="21" spans="1:111" s="5" customFormat="1" x14ac:dyDescent="0.3">
      <c r="G21" s="6"/>
    </row>
    <row r="22" spans="1:111" x14ac:dyDescent="0.3"/>
    <row r="23" spans="1:111" x14ac:dyDescent="0.3">
      <c r="A23" s="33" t="s">
        <v>11</v>
      </c>
      <c r="B23" s="33"/>
      <c r="C23" s="33"/>
      <c r="D23" s="33"/>
      <c r="E23" s="33"/>
      <c r="F23" s="33"/>
      <c r="G23" s="33"/>
    </row>
    <row r="24" spans="1:111" x14ac:dyDescent="0.3"/>
    <row r="25" spans="1:111" x14ac:dyDescent="0.3">
      <c r="A25" s="9" t="s">
        <v>0</v>
      </c>
      <c r="B25" s="9"/>
      <c r="C25" s="9" t="s">
        <v>0</v>
      </c>
      <c r="D25" s="9"/>
      <c r="E25" s="9"/>
      <c r="F25" s="9"/>
      <c r="G25" s="13" t="s">
        <v>118</v>
      </c>
      <c r="I25" s="12" t="s">
        <v>119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</row>
    <row r="26" spans="1:111" x14ac:dyDescent="0.3">
      <c r="A26" s="8" t="s">
        <v>1</v>
      </c>
      <c r="B26" s="9"/>
      <c r="C26" s="8" t="s">
        <v>2</v>
      </c>
      <c r="D26" s="9"/>
      <c r="E26" s="8" t="s">
        <v>3</v>
      </c>
      <c r="F26" s="9"/>
      <c r="G26" s="14" t="s">
        <v>5</v>
      </c>
      <c r="I26" s="16">
        <v>1</v>
      </c>
      <c r="J26" s="16">
        <f t="shared" ref="J26:AR26" si="8">I26+1</f>
        <v>2</v>
      </c>
      <c r="K26" s="16">
        <f t="shared" si="8"/>
        <v>3</v>
      </c>
      <c r="L26" s="16">
        <f t="shared" si="8"/>
        <v>4</v>
      </c>
      <c r="M26" s="16">
        <f t="shared" si="8"/>
        <v>5</v>
      </c>
      <c r="N26" s="16">
        <f t="shared" si="8"/>
        <v>6</v>
      </c>
      <c r="O26" s="16">
        <f t="shared" si="8"/>
        <v>7</v>
      </c>
      <c r="P26" s="16">
        <f t="shared" si="8"/>
        <v>8</v>
      </c>
      <c r="Q26" s="16">
        <f t="shared" si="8"/>
        <v>9</v>
      </c>
      <c r="R26" s="16">
        <f t="shared" si="8"/>
        <v>10</v>
      </c>
      <c r="S26" s="16">
        <f t="shared" si="8"/>
        <v>11</v>
      </c>
      <c r="T26" s="16">
        <f t="shared" si="8"/>
        <v>12</v>
      </c>
      <c r="U26" s="16">
        <f t="shared" si="8"/>
        <v>13</v>
      </c>
      <c r="V26" s="16">
        <f t="shared" si="8"/>
        <v>14</v>
      </c>
      <c r="W26" s="16">
        <f t="shared" si="8"/>
        <v>15</v>
      </c>
      <c r="X26" s="16">
        <f t="shared" si="8"/>
        <v>16</v>
      </c>
      <c r="Y26" s="16">
        <f t="shared" si="8"/>
        <v>17</v>
      </c>
      <c r="Z26" s="16">
        <f t="shared" si="8"/>
        <v>18</v>
      </c>
      <c r="AA26" s="16">
        <f t="shared" si="8"/>
        <v>19</v>
      </c>
      <c r="AB26" s="16">
        <f t="shared" si="8"/>
        <v>20</v>
      </c>
      <c r="AC26" s="16">
        <f t="shared" si="8"/>
        <v>21</v>
      </c>
      <c r="AD26" s="16">
        <f t="shared" si="8"/>
        <v>22</v>
      </c>
      <c r="AE26" s="16">
        <f t="shared" si="8"/>
        <v>23</v>
      </c>
      <c r="AF26" s="16">
        <f t="shared" si="8"/>
        <v>24</v>
      </c>
      <c r="AG26" s="16">
        <f t="shared" si="8"/>
        <v>25</v>
      </c>
      <c r="AH26" s="16">
        <f t="shared" si="8"/>
        <v>26</v>
      </c>
      <c r="AI26" s="16">
        <f t="shared" si="8"/>
        <v>27</v>
      </c>
      <c r="AJ26" s="16">
        <f t="shared" si="8"/>
        <v>28</v>
      </c>
      <c r="AK26" s="16">
        <f t="shared" si="8"/>
        <v>29</v>
      </c>
      <c r="AL26" s="16">
        <f t="shared" si="8"/>
        <v>30</v>
      </c>
      <c r="AM26" s="16">
        <f t="shared" si="8"/>
        <v>31</v>
      </c>
      <c r="AN26" s="16">
        <f t="shared" si="8"/>
        <v>32</v>
      </c>
      <c r="AO26" s="16">
        <f t="shared" si="8"/>
        <v>33</v>
      </c>
      <c r="AP26" s="16">
        <f t="shared" si="8"/>
        <v>34</v>
      </c>
      <c r="AQ26" s="16">
        <f t="shared" si="8"/>
        <v>35</v>
      </c>
      <c r="AR26" s="16">
        <f t="shared" si="8"/>
        <v>36</v>
      </c>
      <c r="AS26" s="16">
        <f t="shared" ref="AS26:DD26" si="9">AR26+1</f>
        <v>37</v>
      </c>
      <c r="AT26" s="16">
        <f t="shared" si="9"/>
        <v>38</v>
      </c>
      <c r="AU26" s="16">
        <f t="shared" si="9"/>
        <v>39</v>
      </c>
      <c r="AV26" s="16">
        <f t="shared" si="9"/>
        <v>40</v>
      </c>
      <c r="AW26" s="16">
        <f t="shared" si="9"/>
        <v>41</v>
      </c>
      <c r="AX26" s="16">
        <f t="shared" si="9"/>
        <v>42</v>
      </c>
      <c r="AY26" s="16">
        <f t="shared" si="9"/>
        <v>43</v>
      </c>
      <c r="AZ26" s="16">
        <f t="shared" si="9"/>
        <v>44</v>
      </c>
      <c r="BA26" s="16">
        <f t="shared" si="9"/>
        <v>45</v>
      </c>
      <c r="BB26" s="16">
        <f t="shared" si="9"/>
        <v>46</v>
      </c>
      <c r="BC26" s="16">
        <f t="shared" si="9"/>
        <v>47</v>
      </c>
      <c r="BD26" s="16">
        <f t="shared" si="9"/>
        <v>48</v>
      </c>
      <c r="BE26" s="16">
        <f t="shared" si="9"/>
        <v>49</v>
      </c>
      <c r="BF26" s="16">
        <f t="shared" si="9"/>
        <v>50</v>
      </c>
      <c r="BG26" s="16">
        <f t="shared" si="9"/>
        <v>51</v>
      </c>
      <c r="BH26" s="16">
        <f t="shared" si="9"/>
        <v>52</v>
      </c>
      <c r="BI26" s="16">
        <f t="shared" si="9"/>
        <v>53</v>
      </c>
      <c r="BJ26" s="16">
        <f t="shared" si="9"/>
        <v>54</v>
      </c>
      <c r="BK26" s="16">
        <f t="shared" si="9"/>
        <v>55</v>
      </c>
      <c r="BL26" s="16">
        <f t="shared" si="9"/>
        <v>56</v>
      </c>
      <c r="BM26" s="16">
        <f t="shared" si="9"/>
        <v>57</v>
      </c>
      <c r="BN26" s="16">
        <f t="shared" si="9"/>
        <v>58</v>
      </c>
      <c r="BO26" s="16">
        <f t="shared" si="9"/>
        <v>59</v>
      </c>
      <c r="BP26" s="16">
        <f t="shared" si="9"/>
        <v>60</v>
      </c>
      <c r="BQ26" s="16">
        <f t="shared" si="9"/>
        <v>61</v>
      </c>
      <c r="BR26" s="16">
        <f t="shared" si="9"/>
        <v>62</v>
      </c>
      <c r="BS26" s="16">
        <f t="shared" si="9"/>
        <v>63</v>
      </c>
      <c r="BT26" s="16">
        <f t="shared" si="9"/>
        <v>64</v>
      </c>
      <c r="BU26" s="16">
        <f t="shared" si="9"/>
        <v>65</v>
      </c>
      <c r="BV26" s="16">
        <f t="shared" si="9"/>
        <v>66</v>
      </c>
      <c r="BW26" s="16">
        <f t="shared" si="9"/>
        <v>67</v>
      </c>
      <c r="BX26" s="16">
        <f t="shared" si="9"/>
        <v>68</v>
      </c>
      <c r="BY26" s="16">
        <f t="shared" si="9"/>
        <v>69</v>
      </c>
      <c r="BZ26" s="16">
        <f t="shared" si="9"/>
        <v>70</v>
      </c>
      <c r="CA26" s="16">
        <f t="shared" si="9"/>
        <v>71</v>
      </c>
      <c r="CB26" s="16">
        <f t="shared" si="9"/>
        <v>72</v>
      </c>
      <c r="CC26" s="16">
        <f t="shared" si="9"/>
        <v>73</v>
      </c>
      <c r="CD26" s="16">
        <f t="shared" si="9"/>
        <v>74</v>
      </c>
      <c r="CE26" s="16">
        <f t="shared" si="9"/>
        <v>75</v>
      </c>
      <c r="CF26" s="16">
        <f t="shared" si="9"/>
        <v>76</v>
      </c>
      <c r="CG26" s="16">
        <f t="shared" si="9"/>
        <v>77</v>
      </c>
      <c r="CH26" s="16">
        <f t="shared" si="9"/>
        <v>78</v>
      </c>
      <c r="CI26" s="16">
        <f t="shared" si="9"/>
        <v>79</v>
      </c>
      <c r="CJ26" s="16">
        <f t="shared" si="9"/>
        <v>80</v>
      </c>
      <c r="CK26" s="16">
        <f t="shared" si="9"/>
        <v>81</v>
      </c>
      <c r="CL26" s="16">
        <f t="shared" si="9"/>
        <v>82</v>
      </c>
      <c r="CM26" s="16">
        <f t="shared" si="9"/>
        <v>83</v>
      </c>
      <c r="CN26" s="16">
        <f t="shared" si="9"/>
        <v>84</v>
      </c>
      <c r="CO26" s="16">
        <f t="shared" si="9"/>
        <v>85</v>
      </c>
      <c r="CP26" s="16">
        <f t="shared" si="9"/>
        <v>86</v>
      </c>
      <c r="CQ26" s="16">
        <f t="shared" si="9"/>
        <v>87</v>
      </c>
      <c r="CR26" s="16">
        <f t="shared" si="9"/>
        <v>88</v>
      </c>
      <c r="CS26" s="16">
        <f t="shared" si="9"/>
        <v>89</v>
      </c>
      <c r="CT26" s="16">
        <f t="shared" si="9"/>
        <v>90</v>
      </c>
      <c r="CU26" s="16">
        <f t="shared" si="9"/>
        <v>91</v>
      </c>
      <c r="CV26" s="16">
        <f t="shared" si="9"/>
        <v>92</v>
      </c>
      <c r="CW26" s="16">
        <f t="shared" si="9"/>
        <v>93</v>
      </c>
      <c r="CX26" s="16">
        <f t="shared" si="9"/>
        <v>94</v>
      </c>
      <c r="CY26" s="16">
        <f t="shared" si="9"/>
        <v>95</v>
      </c>
      <c r="CZ26" s="16">
        <f t="shared" si="9"/>
        <v>96</v>
      </c>
      <c r="DA26" s="16">
        <f t="shared" si="9"/>
        <v>97</v>
      </c>
      <c r="DB26" s="16">
        <f t="shared" si="9"/>
        <v>98</v>
      </c>
      <c r="DC26" s="16">
        <f t="shared" si="9"/>
        <v>99</v>
      </c>
      <c r="DD26" s="16">
        <f t="shared" si="9"/>
        <v>100</v>
      </c>
      <c r="DE26" s="16">
        <f t="shared" ref="DE26:DF26" si="10">DD26+1</f>
        <v>101</v>
      </c>
      <c r="DF26" s="16">
        <f t="shared" si="10"/>
        <v>102</v>
      </c>
      <c r="DG26" s="10"/>
    </row>
    <row r="27" spans="1:111" x14ac:dyDescent="0.3"/>
    <row r="28" spans="1:111" x14ac:dyDescent="0.3">
      <c r="A28" t="s">
        <v>4</v>
      </c>
      <c r="C28" t="s">
        <v>394</v>
      </c>
      <c r="E28" t="s">
        <v>12</v>
      </c>
      <c r="G28" s="7">
        <f>SUMIFS(Data!$I$2:$I$2100,Data!$B$2:$B$2100,Recon!$C$4)</f>
        <v>0</v>
      </c>
      <c r="H28" s="3"/>
      <c r="I28" s="7">
        <f>SUMIFS(Data!$I$2:$I$2100,Data!$B$2:$B$2100,Recon!$C$4,Data!$C$2:$C$2100,Recon!I10)</f>
        <v>0</v>
      </c>
      <c r="J28" s="7">
        <f>SUMIFS(Data!$I$2:$I$2100,Data!$B$2:$B$2100,Recon!$C$4,Data!$C$2:$C$2100,Recon!J10)</f>
        <v>0</v>
      </c>
      <c r="K28" s="7">
        <f>SUMIFS(Data!$I$2:$I$2100,Data!$B$2:$B$2100,Recon!$C$4,Data!$C$2:$C$2100,Recon!K10)</f>
        <v>0</v>
      </c>
      <c r="L28" s="7">
        <f>SUMIFS(Data!$I$2:$I$2100,Data!$B$2:$B$2100,Recon!$C$4,Data!$C$2:$C$2100,Recon!L10)</f>
        <v>0</v>
      </c>
      <c r="M28" s="7">
        <f>SUMIFS(Data!$I$2:$I$2100,Data!$B$2:$B$2100,Recon!$C$4,Data!$C$2:$C$2100,Recon!M10)</f>
        <v>0</v>
      </c>
      <c r="N28" s="7">
        <f>SUMIFS(Data!$I$2:$I$2100,Data!$B$2:$B$2100,Recon!$C$4,Data!$C$2:$C$2100,Recon!N10)</f>
        <v>0</v>
      </c>
      <c r="O28" s="7">
        <f>SUMIFS(Data!$I$2:$I$2100,Data!$B$2:$B$2100,Recon!$C$4,Data!$C$2:$C$2100,Recon!O10)</f>
        <v>0</v>
      </c>
      <c r="P28" s="7">
        <f>SUMIFS(Data!$I$2:$I$2100,Data!$B$2:$B$2100,Recon!$C$4,Data!$C$2:$C$2100,Recon!P10)</f>
        <v>0</v>
      </c>
      <c r="Q28" s="7">
        <f>SUMIFS(Data!$I$2:$I$2100,Data!$B$2:$B$2100,Recon!$C$4,Data!$C$2:$C$2100,Recon!Q10)</f>
        <v>0</v>
      </c>
      <c r="R28" s="7">
        <f>SUMIFS(Data!$I$2:$I$2100,Data!$B$2:$B$2100,Recon!$C$4,Data!$C$2:$C$2100,Recon!R10)</f>
        <v>0</v>
      </c>
      <c r="S28" s="7">
        <f>SUMIFS(Data!$I$2:$I$2100,Data!$B$2:$B$2100,Recon!$C$4,Data!$C$2:$C$2100,Recon!S10)</f>
        <v>0</v>
      </c>
      <c r="T28" s="7">
        <f>SUMIFS(Data!$I$2:$I$2100,Data!$B$2:$B$2100,Recon!$C$4,Data!$C$2:$C$2100,Recon!T10)</f>
        <v>0</v>
      </c>
      <c r="U28" s="7">
        <f>SUMIFS(Data!$I$2:$I$2100,Data!$B$2:$B$2100,Recon!$C$4,Data!$C$2:$C$2100,Recon!U10)</f>
        <v>0</v>
      </c>
      <c r="V28" s="7">
        <f>SUMIFS(Data!$I$2:$I$2100,Data!$B$2:$B$2100,Recon!$C$4,Data!$C$2:$C$2100,Recon!V10)</f>
        <v>0</v>
      </c>
      <c r="W28" s="7">
        <f>SUMIFS(Data!$I$2:$I$2100,Data!$B$2:$B$2100,Recon!$C$4,Data!$C$2:$C$2100,Recon!W10)</f>
        <v>0</v>
      </c>
      <c r="X28" s="7">
        <f>SUMIFS(Data!$I$2:$I$2100,Data!$B$2:$B$2100,Recon!$C$4,Data!$C$2:$C$2100,Recon!X10)</f>
        <v>0</v>
      </c>
      <c r="Y28" s="7">
        <f>SUMIFS(Data!$I$2:$I$2100,Data!$B$2:$B$2100,Recon!$C$4,Data!$C$2:$C$2100,Recon!Y10)</f>
        <v>0</v>
      </c>
      <c r="Z28" s="7">
        <f>SUMIFS(Data!$I$2:$I$2100,Data!$B$2:$B$2100,Recon!$C$4,Data!$C$2:$C$2100,Recon!Z10)</f>
        <v>0</v>
      </c>
      <c r="AA28" s="7">
        <f>SUMIFS(Data!$I$2:$I$2100,Data!$B$2:$B$2100,Recon!$C$4,Data!$C$2:$C$2100,Recon!AA10)</f>
        <v>0</v>
      </c>
      <c r="AB28" s="7">
        <f>SUMIFS(Data!$I$2:$I$2100,Data!$B$2:$B$2100,Recon!$C$4,Data!$C$2:$C$2100,Recon!AB10)</f>
        <v>0</v>
      </c>
      <c r="AC28" s="7">
        <f>SUMIFS(Data!$I$2:$I$2100,Data!$B$2:$B$2100,Recon!$C$4,Data!$C$2:$C$2100,Recon!AC10)</f>
        <v>0</v>
      </c>
      <c r="AD28" s="7">
        <f>SUMIFS(Data!$I$2:$I$2100,Data!$B$2:$B$2100,Recon!$C$4,Data!$C$2:$C$2100,Recon!AD10)</f>
        <v>0</v>
      </c>
      <c r="AE28" s="7">
        <f>SUMIFS(Data!$I$2:$I$2100,Data!$B$2:$B$2100,Recon!$C$4,Data!$C$2:$C$2100,Recon!AE10)</f>
        <v>0</v>
      </c>
      <c r="AF28" s="7">
        <f>SUMIFS(Data!$I$2:$I$2100,Data!$B$2:$B$2100,Recon!$C$4,Data!$C$2:$C$2100,Recon!AF10)</f>
        <v>0</v>
      </c>
      <c r="AG28" s="7">
        <f>SUMIFS(Data!$I$2:$I$2100,Data!$B$2:$B$2100,Recon!$C$4,Data!$C$2:$C$2100,Recon!AG10)</f>
        <v>0</v>
      </c>
      <c r="AH28" s="7">
        <f>SUMIFS(Data!$I$2:$I$2100,Data!$B$2:$B$2100,Recon!$C$4,Data!$C$2:$C$2100,Recon!AH10)</f>
        <v>0</v>
      </c>
      <c r="AI28" s="7">
        <f>SUMIFS(Data!$I$2:$I$2100,Data!$B$2:$B$2100,Recon!$C$4,Data!$C$2:$C$2100,Recon!AI10)</f>
        <v>0</v>
      </c>
      <c r="AJ28" s="7">
        <f>SUMIFS(Data!$I$2:$I$2100,Data!$B$2:$B$2100,Recon!$C$4,Data!$C$2:$C$2100,Recon!AJ10)</f>
        <v>0</v>
      </c>
      <c r="AK28" s="7">
        <f>SUMIFS(Data!$I$2:$I$2100,Data!$B$2:$B$2100,Recon!$C$4,Data!$C$2:$C$2100,Recon!AK10)</f>
        <v>0</v>
      </c>
      <c r="AL28" s="7">
        <f>SUMIFS(Data!$I$2:$I$2100,Data!$B$2:$B$2100,Recon!$C$4,Data!$C$2:$C$2100,Recon!AL10)</f>
        <v>0</v>
      </c>
      <c r="AM28" s="7">
        <f>SUMIFS(Data!$I$2:$I$2100,Data!$B$2:$B$2100,Recon!$C$4,Data!$C$2:$C$2100,Recon!AM10)</f>
        <v>0</v>
      </c>
      <c r="AN28" s="7">
        <f>SUMIFS(Data!$I$2:$I$2100,Data!$B$2:$B$2100,Recon!$C$4,Data!$C$2:$C$2100,Recon!AN10)</f>
        <v>0</v>
      </c>
      <c r="AO28" s="7">
        <f>SUMIFS(Data!$I$2:$I$2100,Data!$B$2:$B$2100,Recon!$C$4,Data!$C$2:$C$2100,Recon!AO10)</f>
        <v>0</v>
      </c>
      <c r="AP28" s="7">
        <f>SUMIFS(Data!$I$2:$I$2100,Data!$B$2:$B$2100,Recon!$C$4,Data!$C$2:$C$2100,Recon!AP10)</f>
        <v>0</v>
      </c>
      <c r="AQ28" s="7">
        <f>SUMIFS(Data!$I$2:$I$2100,Data!$B$2:$B$2100,Recon!$C$4,Data!$C$2:$C$2100,Recon!AQ10)</f>
        <v>0</v>
      </c>
      <c r="AR28" s="7">
        <f>SUMIFS(Data!$I$2:$I$2100,Data!$B$2:$B$2100,Recon!$C$4,Data!$C$2:$C$2100,Recon!AR10)</f>
        <v>0</v>
      </c>
      <c r="AS28" s="7">
        <f>SUMIFS(Data!$I$2:$I$2100,Data!$B$2:$B$2100,Recon!$C$4,Data!$C$2:$C$2100,Recon!AS10)</f>
        <v>0</v>
      </c>
      <c r="AT28" s="7">
        <f>SUMIFS(Data!$I$2:$I$2100,Data!$B$2:$B$2100,Recon!$C$4,Data!$C$2:$C$2100,Recon!AT10)</f>
        <v>0</v>
      </c>
      <c r="AU28" s="7">
        <f>SUMIFS(Data!$I$2:$I$2100,Data!$B$2:$B$2100,Recon!$C$4,Data!$C$2:$C$2100,Recon!AU10)</f>
        <v>0</v>
      </c>
      <c r="AV28" s="7">
        <f>SUMIFS(Data!$I$2:$I$2100,Data!$B$2:$B$2100,Recon!$C$4,Data!$C$2:$C$2100,Recon!AV10)</f>
        <v>0</v>
      </c>
      <c r="AW28" s="7">
        <f>SUMIFS(Data!$I$2:$I$2100,Data!$B$2:$B$2100,Recon!$C$4,Data!$C$2:$C$2100,Recon!AW10)</f>
        <v>0</v>
      </c>
      <c r="AX28" s="7">
        <f>SUMIFS(Data!$I$2:$I$2100,Data!$B$2:$B$2100,Recon!$C$4,Data!$C$2:$C$2100,Recon!AX10)</f>
        <v>0</v>
      </c>
      <c r="AY28" s="7">
        <f>SUMIFS(Data!$I$2:$I$2100,Data!$B$2:$B$2100,Recon!$C$4,Data!$C$2:$C$2100,Recon!AY10)</f>
        <v>0</v>
      </c>
      <c r="AZ28" s="7">
        <f>SUMIFS(Data!$I$2:$I$2100,Data!$B$2:$B$2100,Recon!$C$4,Data!$C$2:$C$2100,Recon!AZ10)</f>
        <v>0</v>
      </c>
      <c r="BA28" s="7">
        <f>SUMIFS(Data!$I$2:$I$2100,Data!$B$2:$B$2100,Recon!$C$4,Data!$C$2:$C$2100,Recon!BA10)</f>
        <v>0</v>
      </c>
      <c r="BB28" s="7">
        <f>SUMIFS(Data!$I$2:$I$2100,Data!$B$2:$B$2100,Recon!$C$4,Data!$C$2:$C$2100,Recon!BB10)</f>
        <v>0</v>
      </c>
      <c r="BC28" s="7">
        <f>SUMIFS(Data!$I$2:$I$2100,Data!$B$2:$B$2100,Recon!$C$4,Data!$C$2:$C$2100,Recon!BC10)</f>
        <v>0</v>
      </c>
      <c r="BD28" s="7">
        <f>SUMIFS(Data!$I$2:$I$2100,Data!$B$2:$B$2100,Recon!$C$4,Data!$C$2:$C$2100,Recon!BD10)</f>
        <v>0</v>
      </c>
      <c r="BE28" s="7">
        <f>SUMIFS(Data!$I$2:$I$2100,Data!$B$2:$B$2100,Recon!$C$4,Data!$C$2:$C$2100,Recon!BE10)</f>
        <v>0</v>
      </c>
      <c r="BF28" s="7">
        <f>SUMIFS(Data!$I$2:$I$2100,Data!$B$2:$B$2100,Recon!$C$4,Data!$C$2:$C$2100,Recon!BF10)</f>
        <v>0</v>
      </c>
      <c r="BG28" s="7">
        <f>SUMIFS(Data!$I$2:$I$2100,Data!$B$2:$B$2100,Recon!$C$4,Data!$C$2:$C$2100,Recon!BG10)</f>
        <v>0</v>
      </c>
      <c r="BH28" s="7">
        <f>SUMIFS(Data!$I$2:$I$2100,Data!$B$2:$B$2100,Recon!$C$4,Data!$C$2:$C$2100,Recon!BH10)</f>
        <v>0</v>
      </c>
      <c r="BI28" s="7">
        <f>SUMIFS(Data!$I$2:$I$2100,Data!$B$2:$B$2100,Recon!$C$4,Data!$C$2:$C$2100,Recon!BI10)</f>
        <v>0</v>
      </c>
      <c r="BJ28" s="7">
        <f>SUMIFS(Data!$I$2:$I$2100,Data!$B$2:$B$2100,Recon!$C$4,Data!$C$2:$C$2100,Recon!BJ10)</f>
        <v>0</v>
      </c>
      <c r="BK28" s="7">
        <f>SUMIFS(Data!$I$2:$I$2100,Data!$B$2:$B$2100,Recon!$C$4,Data!$C$2:$C$2100,Recon!BK10)</f>
        <v>0</v>
      </c>
      <c r="BL28" s="7">
        <f>SUMIFS(Data!$I$2:$I$2100,Data!$B$2:$B$2100,Recon!$C$4,Data!$C$2:$C$2100,Recon!BL10)</f>
        <v>0</v>
      </c>
      <c r="BM28" s="7">
        <f>SUMIFS(Data!$I$2:$I$2100,Data!$B$2:$B$2100,Recon!$C$4,Data!$C$2:$C$2100,Recon!BM10)</f>
        <v>0</v>
      </c>
      <c r="BN28" s="7">
        <f>SUMIFS(Data!$I$2:$I$2100,Data!$B$2:$B$2100,Recon!$C$4,Data!$C$2:$C$2100,Recon!BN10)</f>
        <v>0</v>
      </c>
      <c r="BO28" s="7">
        <f>SUMIFS(Data!$I$2:$I$2100,Data!$B$2:$B$2100,Recon!$C$4,Data!$C$2:$C$2100,Recon!BO10)</f>
        <v>0</v>
      </c>
      <c r="BP28" s="7">
        <f>SUMIFS(Data!$I$2:$I$2100,Data!$B$2:$B$2100,Recon!$C$4,Data!$C$2:$C$2100,Recon!BP10)</f>
        <v>0</v>
      </c>
      <c r="BQ28" s="7">
        <f>SUMIFS(Data!$I$2:$I$2100,Data!$B$2:$B$2100,Recon!$C$4,Data!$C$2:$C$2100,Recon!BQ10)</f>
        <v>0</v>
      </c>
      <c r="BR28" s="7">
        <f>SUMIFS(Data!$I$2:$I$2100,Data!$B$2:$B$2100,Recon!$C$4,Data!$C$2:$C$2100,Recon!BR10)</f>
        <v>0</v>
      </c>
      <c r="BS28" s="7">
        <f>SUMIFS(Data!$I$2:$I$2100,Data!$B$2:$B$2100,Recon!$C$4,Data!$C$2:$C$2100,Recon!BS10)</f>
        <v>0</v>
      </c>
      <c r="BT28" s="7">
        <f>SUMIFS(Data!$I$2:$I$2100,Data!$B$2:$B$2100,Recon!$C$4,Data!$C$2:$C$2100,Recon!BT10)</f>
        <v>0</v>
      </c>
      <c r="BU28" s="7">
        <f>SUMIFS(Data!$I$2:$I$2100,Data!$B$2:$B$2100,Recon!$C$4,Data!$C$2:$C$2100,Recon!BU10)</f>
        <v>0</v>
      </c>
      <c r="BV28" s="7">
        <f>SUMIFS(Data!$I$2:$I$2100,Data!$B$2:$B$2100,Recon!$C$4,Data!$C$2:$C$2100,Recon!BV10)</f>
        <v>0</v>
      </c>
      <c r="BW28" s="7">
        <f>SUMIFS(Data!$I$2:$I$2100,Data!$B$2:$B$2100,Recon!$C$4,Data!$C$2:$C$2100,Recon!BW10)</f>
        <v>0</v>
      </c>
      <c r="BX28" s="7">
        <f>SUMIFS(Data!$I$2:$I$2100,Data!$B$2:$B$2100,Recon!$C$4,Data!$C$2:$C$2100,Recon!BX10)</f>
        <v>0</v>
      </c>
      <c r="BY28" s="7">
        <f>SUMIFS(Data!$I$2:$I$2100,Data!$B$2:$B$2100,Recon!$C$4,Data!$C$2:$C$2100,Recon!BY10)</f>
        <v>0</v>
      </c>
      <c r="BZ28" s="7">
        <f>SUMIFS(Data!$I$2:$I$2100,Data!$B$2:$B$2100,Recon!$C$4,Data!$C$2:$C$2100,Recon!BZ10)</f>
        <v>0</v>
      </c>
      <c r="CA28" s="7">
        <f>SUMIFS(Data!$I$2:$I$2100,Data!$B$2:$B$2100,Recon!$C$4,Data!$C$2:$C$2100,Recon!CA10)</f>
        <v>0</v>
      </c>
      <c r="CB28" s="7">
        <f>SUMIFS(Data!$I$2:$I$2100,Data!$B$2:$B$2100,Recon!$C$4,Data!$C$2:$C$2100,Recon!CB10)</f>
        <v>0</v>
      </c>
      <c r="CC28" s="7">
        <f>SUMIFS(Data!$I$2:$I$2100,Data!$B$2:$B$2100,Recon!$C$4,Data!$C$2:$C$2100,Recon!CC10)</f>
        <v>0</v>
      </c>
      <c r="CD28" s="7">
        <f>SUMIFS(Data!$I$2:$I$2100,Data!$B$2:$B$2100,Recon!$C$4,Data!$C$2:$C$2100,Recon!CD10)</f>
        <v>0</v>
      </c>
      <c r="CE28" s="7">
        <f>SUMIFS(Data!$I$2:$I$2100,Data!$B$2:$B$2100,Recon!$C$4,Data!$C$2:$C$2100,Recon!CE10)</f>
        <v>0</v>
      </c>
      <c r="CF28" s="7">
        <f>SUMIFS(Data!$I$2:$I$2100,Data!$B$2:$B$2100,Recon!$C$4,Data!$C$2:$C$2100,Recon!CF10)</f>
        <v>0</v>
      </c>
      <c r="CG28" s="7">
        <f>SUMIFS(Data!$I$2:$I$2100,Data!$B$2:$B$2100,Recon!$C$4,Data!$C$2:$C$2100,Recon!CG10)</f>
        <v>0</v>
      </c>
      <c r="CH28" s="7">
        <f>SUMIFS(Data!$I$2:$I$2100,Data!$B$2:$B$2100,Recon!$C$4,Data!$C$2:$C$2100,Recon!CH10)</f>
        <v>0</v>
      </c>
      <c r="CI28" s="7">
        <f>SUMIFS(Data!$I$2:$I$2100,Data!$B$2:$B$2100,Recon!$C$4,Data!$C$2:$C$2100,Recon!CI10)</f>
        <v>0</v>
      </c>
      <c r="CJ28" s="7">
        <f>SUMIFS(Data!$I$2:$I$2100,Data!$B$2:$B$2100,Recon!$C$4,Data!$C$2:$C$2100,Recon!CJ10)</f>
        <v>0</v>
      </c>
      <c r="CK28" s="7">
        <f>SUMIFS(Data!$I$2:$I$2100,Data!$B$2:$B$2100,Recon!$C$4,Data!$C$2:$C$2100,Recon!CK10)</f>
        <v>0</v>
      </c>
      <c r="CL28" s="7">
        <f>SUMIFS(Data!$I$2:$I$2100,Data!$B$2:$B$2100,Recon!$C$4,Data!$C$2:$C$2100,Recon!CL10)</f>
        <v>0</v>
      </c>
      <c r="CM28" s="7">
        <f>SUMIFS(Data!$I$2:$I$2100,Data!$B$2:$B$2100,Recon!$C$4,Data!$C$2:$C$2100,Recon!CM10)</f>
        <v>0</v>
      </c>
      <c r="CN28" s="7">
        <f>SUMIFS(Data!$I$2:$I$2100,Data!$B$2:$B$2100,Recon!$C$4,Data!$C$2:$C$2100,Recon!CN10)</f>
        <v>0</v>
      </c>
      <c r="CO28" s="7">
        <f>SUMIFS(Data!$I$2:$I$2100,Data!$B$2:$B$2100,Recon!$C$4,Data!$C$2:$C$2100,Recon!CO10)</f>
        <v>0</v>
      </c>
      <c r="CP28" s="7">
        <f>SUMIFS(Data!$I$2:$I$2100,Data!$B$2:$B$2100,Recon!$C$4,Data!$C$2:$C$2100,Recon!CP10)</f>
        <v>0</v>
      </c>
      <c r="CQ28" s="7">
        <f>SUMIFS(Data!$I$2:$I$2100,Data!$B$2:$B$2100,Recon!$C$4,Data!$C$2:$C$2100,Recon!CQ10)</f>
        <v>0</v>
      </c>
      <c r="CR28" s="7">
        <f>SUMIFS(Data!$I$2:$I$2100,Data!$B$2:$B$2100,Recon!$C$4,Data!$C$2:$C$2100,Recon!CR10)</f>
        <v>0</v>
      </c>
      <c r="CS28" s="7">
        <f>SUMIFS(Data!$I$2:$I$2100,Data!$B$2:$B$2100,Recon!$C$4,Data!$C$2:$C$2100,Recon!CS10)</f>
        <v>0</v>
      </c>
      <c r="CT28" s="7">
        <f>SUMIFS(Data!$I$2:$I$2100,Data!$B$2:$B$2100,Recon!$C$4,Data!$C$2:$C$2100,Recon!CT10)</f>
        <v>0</v>
      </c>
      <c r="CU28" s="7">
        <f>SUMIFS(Data!$I$2:$I$2100,Data!$B$2:$B$2100,Recon!$C$4,Data!$C$2:$C$2100,Recon!CU10)</f>
        <v>0</v>
      </c>
      <c r="CV28" s="7">
        <f>SUMIFS(Data!$I$2:$I$2100,Data!$B$2:$B$2100,Recon!$C$4,Data!$C$2:$C$2100,Recon!CV10)</f>
        <v>0</v>
      </c>
      <c r="CW28" s="7">
        <f>SUMIFS(Data!$I$2:$I$2100,Data!$B$2:$B$2100,Recon!$C$4,Data!$C$2:$C$2100,Recon!CW10)</f>
        <v>0</v>
      </c>
      <c r="CX28" s="7">
        <f>SUMIFS(Data!$I$2:$I$2100,Data!$B$2:$B$2100,Recon!$C$4,Data!$C$2:$C$2100,Recon!CX10)</f>
        <v>0</v>
      </c>
      <c r="CY28" s="7">
        <f>SUMIFS(Data!$I$2:$I$2100,Data!$B$2:$B$2100,Recon!$C$4,Data!$C$2:$C$2100,Recon!CY10)</f>
        <v>0</v>
      </c>
      <c r="CZ28" s="7">
        <f>SUMIFS(Data!$I$2:$I$2100,Data!$B$2:$B$2100,Recon!$C$4,Data!$C$2:$C$2100,Recon!CZ10)</f>
        <v>0</v>
      </c>
      <c r="DA28" s="7">
        <f>SUMIFS(Data!$I$2:$I$2100,Data!$B$2:$B$2100,Recon!$C$4,Data!$C$2:$C$2100,Recon!DA10)</f>
        <v>0</v>
      </c>
      <c r="DB28" s="7">
        <f>SUMIFS(Data!$I$2:$I$2100,Data!$B$2:$B$2100,Recon!$C$4,Data!$C$2:$C$2100,Recon!DB10)</f>
        <v>0</v>
      </c>
      <c r="DC28" s="7">
        <f>SUMIFS(Data!$I$2:$I$2100,Data!$B$2:$B$2100,Recon!$C$4,Data!$C$2:$C$2100,Recon!DC10)</f>
        <v>0</v>
      </c>
      <c r="DD28" s="7">
        <f>SUMIFS(Data!$I$2:$I$2100,Data!$B$2:$B$2100,Recon!$C$4,Data!$C$2:$C$2100,Recon!DD10)</f>
        <v>0</v>
      </c>
      <c r="DE28" s="7">
        <f>SUMIFS(Data!$I$2:$I$2100,Data!$B$2:$B$2100,Recon!$C$4,Data!$C$2:$C$2100,Recon!DE10)</f>
        <v>0</v>
      </c>
      <c r="DF28" s="7">
        <f>SUMIFS(Data!$I$2:$I$2100,Data!$B$2:$B$2100,Recon!$C$4,Data!$C$2:$C$2100,Recon!DF10)</f>
        <v>0</v>
      </c>
    </row>
    <row r="29" spans="1:111" x14ac:dyDescent="0.3">
      <c r="A29" t="s">
        <v>17</v>
      </c>
      <c r="C29" t="s">
        <v>394</v>
      </c>
      <c r="E29" t="s">
        <v>13</v>
      </c>
      <c r="G29" s="7">
        <f>SUMIFS(Data!$J$2:$J$2100,Data!$B$2:$B$2100,Recon!$C$4)</f>
        <v>0</v>
      </c>
      <c r="H29" s="3"/>
      <c r="I29" s="7">
        <f>SUMIFS(Data!$J$2:$J$2100,Data!$B$2:$B$2100,Recon!$C$4,Data!$C$2:$C$2100,Recon!I10)</f>
        <v>0</v>
      </c>
      <c r="J29" s="7">
        <f>SUMIFS(Data!$J$2:$J$2100,Data!$B$2:$B$2100,Recon!$C$4,Data!$C$2:$C$2100,Recon!J10)</f>
        <v>0</v>
      </c>
      <c r="K29" s="7">
        <f>SUMIFS(Data!$J$2:$J$2100,Data!$B$2:$B$2100,Recon!$C$4,Data!$C$2:$C$2100,Recon!K10)</f>
        <v>0</v>
      </c>
      <c r="L29" s="7">
        <f>SUMIFS(Data!$J$2:$J$2100,Data!$B$2:$B$2100,Recon!$C$4,Data!$C$2:$C$2100,Recon!L10)</f>
        <v>0</v>
      </c>
      <c r="M29" s="7">
        <f>SUMIFS(Data!$J$2:$J$2100,Data!$B$2:$B$2100,Recon!$C$4,Data!$C$2:$C$2100,Recon!M10)</f>
        <v>0</v>
      </c>
      <c r="N29" s="7">
        <f>SUMIFS(Data!$J$2:$J$2100,Data!$B$2:$B$2100,Recon!$C$4,Data!$C$2:$C$2100,Recon!N10)</f>
        <v>0</v>
      </c>
      <c r="O29" s="7">
        <f>SUMIFS(Data!$J$2:$J$2100,Data!$B$2:$B$2100,Recon!$C$4,Data!$C$2:$C$2100,Recon!O10)</f>
        <v>0</v>
      </c>
      <c r="P29" s="7">
        <f>SUMIFS(Data!$J$2:$J$2100,Data!$B$2:$B$2100,Recon!$C$4,Data!$C$2:$C$2100,Recon!P10)</f>
        <v>0</v>
      </c>
      <c r="Q29" s="7">
        <f>SUMIFS(Data!$J$2:$J$2100,Data!$B$2:$B$2100,Recon!$C$4,Data!$C$2:$C$2100,Recon!Q10)</f>
        <v>0</v>
      </c>
      <c r="R29" s="7">
        <f>SUMIFS(Data!$J$2:$J$2100,Data!$B$2:$B$2100,Recon!$C$4,Data!$C$2:$C$2100,Recon!R10)</f>
        <v>0</v>
      </c>
      <c r="S29" s="7">
        <f>SUMIFS(Data!$J$2:$J$2100,Data!$B$2:$B$2100,Recon!$C$4,Data!$C$2:$C$2100,Recon!S10)</f>
        <v>0</v>
      </c>
      <c r="T29" s="7">
        <f>SUMIFS(Data!$J$2:$J$2100,Data!$B$2:$B$2100,Recon!$C$4,Data!$C$2:$C$2100,Recon!T10)</f>
        <v>0</v>
      </c>
      <c r="U29" s="7">
        <f>SUMIFS(Data!$J$2:$J$2100,Data!$B$2:$B$2100,Recon!$C$4,Data!$C$2:$C$2100,Recon!U10)</f>
        <v>0</v>
      </c>
      <c r="V29" s="7">
        <f>SUMIFS(Data!$J$2:$J$2100,Data!$B$2:$B$2100,Recon!$C$4,Data!$C$2:$C$2100,Recon!V10)</f>
        <v>0</v>
      </c>
      <c r="W29" s="7">
        <f>SUMIFS(Data!$J$2:$J$2100,Data!$B$2:$B$2100,Recon!$C$4,Data!$C$2:$C$2100,Recon!W10)</f>
        <v>0</v>
      </c>
      <c r="X29" s="7">
        <f>SUMIFS(Data!$J$2:$J$2100,Data!$B$2:$B$2100,Recon!$C$4,Data!$C$2:$C$2100,Recon!X10)</f>
        <v>0</v>
      </c>
      <c r="Y29" s="7">
        <f>SUMIFS(Data!$J$2:$J$2100,Data!$B$2:$B$2100,Recon!$C$4,Data!$C$2:$C$2100,Recon!Y10)</f>
        <v>0</v>
      </c>
      <c r="Z29" s="7">
        <f>SUMIFS(Data!$J$2:$J$2100,Data!$B$2:$B$2100,Recon!$C$4,Data!$C$2:$C$2100,Recon!Z10)</f>
        <v>0</v>
      </c>
      <c r="AA29" s="7">
        <f>SUMIFS(Data!$J$2:$J$2100,Data!$B$2:$B$2100,Recon!$C$4,Data!$C$2:$C$2100,Recon!AA10)</f>
        <v>0</v>
      </c>
      <c r="AB29" s="7">
        <f>SUMIFS(Data!$J$2:$J$2100,Data!$B$2:$B$2100,Recon!$C$4,Data!$C$2:$C$2100,Recon!AB10)</f>
        <v>0</v>
      </c>
      <c r="AC29" s="7">
        <f>SUMIFS(Data!$J$2:$J$2100,Data!$B$2:$B$2100,Recon!$C$4,Data!$C$2:$C$2100,Recon!AC10)</f>
        <v>0</v>
      </c>
      <c r="AD29" s="7">
        <f>SUMIFS(Data!$J$2:$J$2100,Data!$B$2:$B$2100,Recon!$C$4,Data!$C$2:$C$2100,Recon!AD10)</f>
        <v>0</v>
      </c>
      <c r="AE29" s="7">
        <f>SUMIFS(Data!$J$2:$J$2100,Data!$B$2:$B$2100,Recon!$C$4,Data!$C$2:$C$2100,Recon!AE10)</f>
        <v>0</v>
      </c>
      <c r="AF29" s="7">
        <f>SUMIFS(Data!$J$2:$J$2100,Data!$B$2:$B$2100,Recon!$C$4,Data!$C$2:$C$2100,Recon!AF10)</f>
        <v>0</v>
      </c>
      <c r="AG29" s="7">
        <f>SUMIFS(Data!$J$2:$J$2100,Data!$B$2:$B$2100,Recon!$C$4,Data!$C$2:$C$2100,Recon!AG10)</f>
        <v>0</v>
      </c>
      <c r="AH29" s="7">
        <f>SUMIFS(Data!$J$2:$J$2100,Data!$B$2:$B$2100,Recon!$C$4,Data!$C$2:$C$2100,Recon!AH10)</f>
        <v>0</v>
      </c>
      <c r="AI29" s="7">
        <f>SUMIFS(Data!$J$2:$J$2100,Data!$B$2:$B$2100,Recon!$C$4,Data!$C$2:$C$2100,Recon!AI10)</f>
        <v>0</v>
      </c>
      <c r="AJ29" s="7">
        <f>SUMIFS(Data!$J$2:$J$2100,Data!$B$2:$B$2100,Recon!$C$4,Data!$C$2:$C$2100,Recon!AJ10)</f>
        <v>0</v>
      </c>
      <c r="AK29" s="7">
        <f>SUMIFS(Data!$J$2:$J$2100,Data!$B$2:$B$2100,Recon!$C$4,Data!$C$2:$C$2100,Recon!AK10)</f>
        <v>0</v>
      </c>
      <c r="AL29" s="7">
        <f>SUMIFS(Data!$J$2:$J$2100,Data!$B$2:$B$2100,Recon!$C$4,Data!$C$2:$C$2100,Recon!AL10)</f>
        <v>0</v>
      </c>
      <c r="AM29" s="7">
        <f>SUMIFS(Data!$J$2:$J$2100,Data!$B$2:$B$2100,Recon!$C$4,Data!$C$2:$C$2100,Recon!AM10)</f>
        <v>0</v>
      </c>
      <c r="AN29" s="7">
        <f>SUMIFS(Data!$J$2:$J$2100,Data!$B$2:$B$2100,Recon!$C$4,Data!$C$2:$C$2100,Recon!AN10)</f>
        <v>0</v>
      </c>
      <c r="AO29" s="7">
        <f>SUMIFS(Data!$J$2:$J$2100,Data!$B$2:$B$2100,Recon!$C$4,Data!$C$2:$C$2100,Recon!AO10)</f>
        <v>0</v>
      </c>
      <c r="AP29" s="7">
        <f>SUMIFS(Data!$J$2:$J$2100,Data!$B$2:$B$2100,Recon!$C$4,Data!$C$2:$C$2100,Recon!AP10)</f>
        <v>0</v>
      </c>
      <c r="AQ29" s="7">
        <f>SUMIFS(Data!$J$2:$J$2100,Data!$B$2:$B$2100,Recon!$C$4,Data!$C$2:$C$2100,Recon!AQ10)</f>
        <v>0</v>
      </c>
      <c r="AR29" s="7">
        <f>SUMIFS(Data!$J$2:$J$2100,Data!$B$2:$B$2100,Recon!$C$4,Data!$C$2:$C$2100,Recon!AR10)</f>
        <v>0</v>
      </c>
      <c r="AS29" s="7">
        <f>SUMIFS(Data!$J$2:$J$2100,Data!$B$2:$B$2100,Recon!$C$4,Data!$C$2:$C$2100,Recon!AS10)</f>
        <v>0</v>
      </c>
      <c r="AT29" s="7">
        <f>SUMIFS(Data!$J$2:$J$2100,Data!$B$2:$B$2100,Recon!$C$4,Data!$C$2:$C$2100,Recon!AT10)</f>
        <v>0</v>
      </c>
      <c r="AU29" s="7">
        <f>SUMIFS(Data!$J$2:$J$2100,Data!$B$2:$B$2100,Recon!$C$4,Data!$C$2:$C$2100,Recon!AU10)</f>
        <v>0</v>
      </c>
      <c r="AV29" s="7">
        <f>SUMIFS(Data!$J$2:$J$2100,Data!$B$2:$B$2100,Recon!$C$4,Data!$C$2:$C$2100,Recon!AV10)</f>
        <v>0</v>
      </c>
      <c r="AW29" s="7">
        <f>SUMIFS(Data!$J$2:$J$2100,Data!$B$2:$B$2100,Recon!$C$4,Data!$C$2:$C$2100,Recon!AW10)</f>
        <v>0</v>
      </c>
      <c r="AX29" s="7">
        <f>SUMIFS(Data!$J$2:$J$2100,Data!$B$2:$B$2100,Recon!$C$4,Data!$C$2:$C$2100,Recon!AX10)</f>
        <v>0</v>
      </c>
      <c r="AY29" s="7">
        <f>SUMIFS(Data!$J$2:$J$2100,Data!$B$2:$B$2100,Recon!$C$4,Data!$C$2:$C$2100,Recon!AY10)</f>
        <v>0</v>
      </c>
      <c r="AZ29" s="7">
        <f>SUMIFS(Data!$J$2:$J$2100,Data!$B$2:$B$2100,Recon!$C$4,Data!$C$2:$C$2100,Recon!AZ10)</f>
        <v>0</v>
      </c>
      <c r="BA29" s="7">
        <f>SUMIFS(Data!$J$2:$J$2100,Data!$B$2:$B$2100,Recon!$C$4,Data!$C$2:$C$2100,Recon!BA10)</f>
        <v>0</v>
      </c>
      <c r="BB29" s="7">
        <f>SUMIFS(Data!$J$2:$J$2100,Data!$B$2:$B$2100,Recon!$C$4,Data!$C$2:$C$2100,Recon!BB10)</f>
        <v>0</v>
      </c>
      <c r="BC29" s="7">
        <f>SUMIFS(Data!$J$2:$J$2100,Data!$B$2:$B$2100,Recon!$C$4,Data!$C$2:$C$2100,Recon!BC10)</f>
        <v>0</v>
      </c>
      <c r="BD29" s="7">
        <f>SUMIFS(Data!$J$2:$J$2100,Data!$B$2:$B$2100,Recon!$C$4,Data!$C$2:$C$2100,Recon!BD10)</f>
        <v>0</v>
      </c>
      <c r="BE29" s="7">
        <f>SUMIFS(Data!$J$2:$J$2100,Data!$B$2:$B$2100,Recon!$C$4,Data!$C$2:$C$2100,Recon!BE10)</f>
        <v>0</v>
      </c>
      <c r="BF29" s="7">
        <f>SUMIFS(Data!$J$2:$J$2100,Data!$B$2:$B$2100,Recon!$C$4,Data!$C$2:$C$2100,Recon!BF10)</f>
        <v>0</v>
      </c>
      <c r="BG29" s="7">
        <f>SUMIFS(Data!$J$2:$J$2100,Data!$B$2:$B$2100,Recon!$C$4,Data!$C$2:$C$2100,Recon!BG10)</f>
        <v>0</v>
      </c>
      <c r="BH29" s="7">
        <f>SUMIFS(Data!$J$2:$J$2100,Data!$B$2:$B$2100,Recon!$C$4,Data!$C$2:$C$2100,Recon!BH10)</f>
        <v>0</v>
      </c>
      <c r="BI29" s="7">
        <f>SUMIFS(Data!$J$2:$J$2100,Data!$B$2:$B$2100,Recon!$C$4,Data!$C$2:$C$2100,Recon!BI10)</f>
        <v>0</v>
      </c>
      <c r="BJ29" s="7">
        <f>SUMIFS(Data!$J$2:$J$2100,Data!$B$2:$B$2100,Recon!$C$4,Data!$C$2:$C$2100,Recon!BJ10)</f>
        <v>0</v>
      </c>
      <c r="BK29" s="7">
        <f>SUMIFS(Data!$J$2:$J$2100,Data!$B$2:$B$2100,Recon!$C$4,Data!$C$2:$C$2100,Recon!BK10)</f>
        <v>0</v>
      </c>
      <c r="BL29" s="7">
        <f>SUMIFS(Data!$J$2:$J$2100,Data!$B$2:$B$2100,Recon!$C$4,Data!$C$2:$C$2100,Recon!BL10)</f>
        <v>0</v>
      </c>
      <c r="BM29" s="7">
        <f>SUMIFS(Data!$J$2:$J$2100,Data!$B$2:$B$2100,Recon!$C$4,Data!$C$2:$C$2100,Recon!BM10)</f>
        <v>0</v>
      </c>
      <c r="BN29" s="7">
        <f>SUMIFS(Data!$J$2:$J$2100,Data!$B$2:$B$2100,Recon!$C$4,Data!$C$2:$C$2100,Recon!BN10)</f>
        <v>0</v>
      </c>
      <c r="BO29" s="7">
        <f>SUMIFS(Data!$J$2:$J$2100,Data!$B$2:$B$2100,Recon!$C$4,Data!$C$2:$C$2100,Recon!BO10)</f>
        <v>0</v>
      </c>
      <c r="BP29" s="7">
        <f>SUMIFS(Data!$J$2:$J$2100,Data!$B$2:$B$2100,Recon!$C$4,Data!$C$2:$C$2100,Recon!BP10)</f>
        <v>0</v>
      </c>
      <c r="BQ29" s="7">
        <f>SUMIFS(Data!$J$2:$J$2100,Data!$B$2:$B$2100,Recon!$C$4,Data!$C$2:$C$2100,Recon!BQ10)</f>
        <v>0</v>
      </c>
      <c r="BR29" s="7">
        <f>SUMIFS(Data!$J$2:$J$2100,Data!$B$2:$B$2100,Recon!$C$4,Data!$C$2:$C$2100,Recon!BR10)</f>
        <v>0</v>
      </c>
      <c r="BS29" s="7">
        <f>SUMIFS(Data!$J$2:$J$2100,Data!$B$2:$B$2100,Recon!$C$4,Data!$C$2:$C$2100,Recon!BS10)</f>
        <v>0</v>
      </c>
      <c r="BT29" s="7">
        <f>SUMIFS(Data!$J$2:$J$2100,Data!$B$2:$B$2100,Recon!$C$4,Data!$C$2:$C$2100,Recon!BT10)</f>
        <v>0</v>
      </c>
      <c r="BU29" s="7">
        <f>SUMIFS(Data!$J$2:$J$2100,Data!$B$2:$B$2100,Recon!$C$4,Data!$C$2:$C$2100,Recon!BU10)</f>
        <v>0</v>
      </c>
      <c r="BV29" s="7">
        <f>SUMIFS(Data!$J$2:$J$2100,Data!$B$2:$B$2100,Recon!$C$4,Data!$C$2:$C$2100,Recon!BV10)</f>
        <v>0</v>
      </c>
      <c r="BW29" s="7">
        <f>SUMIFS(Data!$J$2:$J$2100,Data!$B$2:$B$2100,Recon!$C$4,Data!$C$2:$C$2100,Recon!BW10)</f>
        <v>0</v>
      </c>
      <c r="BX29" s="7">
        <f>SUMIFS(Data!$J$2:$J$2100,Data!$B$2:$B$2100,Recon!$C$4,Data!$C$2:$C$2100,Recon!BX10)</f>
        <v>0</v>
      </c>
      <c r="BY29" s="7">
        <f>SUMIFS(Data!$J$2:$J$2100,Data!$B$2:$B$2100,Recon!$C$4,Data!$C$2:$C$2100,Recon!BY10)</f>
        <v>0</v>
      </c>
      <c r="BZ29" s="7">
        <f>SUMIFS(Data!$J$2:$J$2100,Data!$B$2:$B$2100,Recon!$C$4,Data!$C$2:$C$2100,Recon!BZ10)</f>
        <v>0</v>
      </c>
      <c r="CA29" s="7">
        <f>SUMIFS(Data!$J$2:$J$2100,Data!$B$2:$B$2100,Recon!$C$4,Data!$C$2:$C$2100,Recon!CA10)</f>
        <v>0</v>
      </c>
      <c r="CB29" s="7">
        <f>SUMIFS(Data!$J$2:$J$2100,Data!$B$2:$B$2100,Recon!$C$4,Data!$C$2:$C$2100,Recon!CB10)</f>
        <v>0</v>
      </c>
      <c r="CC29" s="7">
        <f>SUMIFS(Data!$J$2:$J$2100,Data!$B$2:$B$2100,Recon!$C$4,Data!$C$2:$C$2100,Recon!CC10)</f>
        <v>0</v>
      </c>
      <c r="CD29" s="7">
        <f>SUMIFS(Data!$J$2:$J$2100,Data!$B$2:$B$2100,Recon!$C$4,Data!$C$2:$C$2100,Recon!CD10)</f>
        <v>0</v>
      </c>
      <c r="CE29" s="7">
        <f>SUMIFS(Data!$J$2:$J$2100,Data!$B$2:$B$2100,Recon!$C$4,Data!$C$2:$C$2100,Recon!CE10)</f>
        <v>0</v>
      </c>
      <c r="CF29" s="7">
        <f>SUMIFS(Data!$J$2:$J$2100,Data!$B$2:$B$2100,Recon!$C$4,Data!$C$2:$C$2100,Recon!CF10)</f>
        <v>0</v>
      </c>
      <c r="CG29" s="7">
        <f>SUMIFS(Data!$J$2:$J$2100,Data!$B$2:$B$2100,Recon!$C$4,Data!$C$2:$C$2100,Recon!CG10)</f>
        <v>0</v>
      </c>
      <c r="CH29" s="7">
        <f>SUMIFS(Data!$J$2:$J$2100,Data!$B$2:$B$2100,Recon!$C$4,Data!$C$2:$C$2100,Recon!CH10)</f>
        <v>0</v>
      </c>
      <c r="CI29" s="7">
        <f>SUMIFS(Data!$J$2:$J$2100,Data!$B$2:$B$2100,Recon!$C$4,Data!$C$2:$C$2100,Recon!CI10)</f>
        <v>0</v>
      </c>
      <c r="CJ29" s="7">
        <f>SUMIFS(Data!$J$2:$J$2100,Data!$B$2:$B$2100,Recon!$C$4,Data!$C$2:$C$2100,Recon!CJ10)</f>
        <v>0</v>
      </c>
      <c r="CK29" s="7">
        <f>SUMIFS(Data!$J$2:$J$2100,Data!$B$2:$B$2100,Recon!$C$4,Data!$C$2:$C$2100,Recon!CK10)</f>
        <v>0</v>
      </c>
      <c r="CL29" s="7">
        <f>SUMIFS(Data!$J$2:$J$2100,Data!$B$2:$B$2100,Recon!$C$4,Data!$C$2:$C$2100,Recon!CL10)</f>
        <v>0</v>
      </c>
      <c r="CM29" s="7">
        <f>SUMIFS(Data!$J$2:$J$2100,Data!$B$2:$B$2100,Recon!$C$4,Data!$C$2:$C$2100,Recon!CM10)</f>
        <v>0</v>
      </c>
      <c r="CN29" s="7">
        <f>SUMIFS(Data!$J$2:$J$2100,Data!$B$2:$B$2100,Recon!$C$4,Data!$C$2:$C$2100,Recon!CN10)</f>
        <v>0</v>
      </c>
      <c r="CO29" s="7">
        <f>SUMIFS(Data!$J$2:$J$2100,Data!$B$2:$B$2100,Recon!$C$4,Data!$C$2:$C$2100,Recon!CO10)</f>
        <v>0</v>
      </c>
      <c r="CP29" s="7">
        <f>SUMIFS(Data!$J$2:$J$2100,Data!$B$2:$B$2100,Recon!$C$4,Data!$C$2:$C$2100,Recon!CP10)</f>
        <v>0</v>
      </c>
      <c r="CQ29" s="7">
        <f>SUMIFS(Data!$J$2:$J$2100,Data!$B$2:$B$2100,Recon!$C$4,Data!$C$2:$C$2100,Recon!CQ10)</f>
        <v>0</v>
      </c>
      <c r="CR29" s="7">
        <f>SUMIFS(Data!$J$2:$J$2100,Data!$B$2:$B$2100,Recon!$C$4,Data!$C$2:$C$2100,Recon!CR10)</f>
        <v>0</v>
      </c>
      <c r="CS29" s="7">
        <f>SUMIFS(Data!$J$2:$J$2100,Data!$B$2:$B$2100,Recon!$C$4,Data!$C$2:$C$2100,Recon!CS10)</f>
        <v>0</v>
      </c>
      <c r="CT29" s="7">
        <f>SUMIFS(Data!$J$2:$J$2100,Data!$B$2:$B$2100,Recon!$C$4,Data!$C$2:$C$2100,Recon!CT10)</f>
        <v>0</v>
      </c>
      <c r="CU29" s="7">
        <f>SUMIFS(Data!$J$2:$J$2100,Data!$B$2:$B$2100,Recon!$C$4,Data!$C$2:$C$2100,Recon!CU10)</f>
        <v>0</v>
      </c>
      <c r="CV29" s="7">
        <f>SUMIFS(Data!$J$2:$J$2100,Data!$B$2:$B$2100,Recon!$C$4,Data!$C$2:$C$2100,Recon!CV10)</f>
        <v>0</v>
      </c>
      <c r="CW29" s="7">
        <f>SUMIFS(Data!$J$2:$J$2100,Data!$B$2:$B$2100,Recon!$C$4,Data!$C$2:$C$2100,Recon!CW10)</f>
        <v>0</v>
      </c>
      <c r="CX29" s="7">
        <f>SUMIFS(Data!$J$2:$J$2100,Data!$B$2:$B$2100,Recon!$C$4,Data!$C$2:$C$2100,Recon!CX10)</f>
        <v>0</v>
      </c>
      <c r="CY29" s="7">
        <f>SUMIFS(Data!$J$2:$J$2100,Data!$B$2:$B$2100,Recon!$C$4,Data!$C$2:$C$2100,Recon!CY10)</f>
        <v>0</v>
      </c>
      <c r="CZ29" s="7">
        <f>SUMIFS(Data!$J$2:$J$2100,Data!$B$2:$B$2100,Recon!$C$4,Data!$C$2:$C$2100,Recon!CZ10)</f>
        <v>0</v>
      </c>
      <c r="DA29" s="7">
        <f>SUMIFS(Data!$J$2:$J$2100,Data!$B$2:$B$2100,Recon!$C$4,Data!$C$2:$C$2100,Recon!DA10)</f>
        <v>0</v>
      </c>
      <c r="DB29" s="7">
        <f>SUMIFS(Data!$J$2:$J$2100,Data!$B$2:$B$2100,Recon!$C$4,Data!$C$2:$C$2100,Recon!DB10)</f>
        <v>0</v>
      </c>
      <c r="DC29" s="7">
        <f>SUMIFS(Data!$J$2:$J$2100,Data!$B$2:$B$2100,Recon!$C$4,Data!$C$2:$C$2100,Recon!DC10)</f>
        <v>0</v>
      </c>
      <c r="DD29" s="7">
        <f>SUMIFS(Data!$J$2:$J$2100,Data!$B$2:$B$2100,Recon!$C$4,Data!$C$2:$C$2100,Recon!DD10)</f>
        <v>0</v>
      </c>
      <c r="DE29" s="7">
        <f>SUMIFS(Data!$J$2:$J$2100,Data!$B$2:$B$2100,Recon!$C$4,Data!$C$2:$C$2100,Recon!DE10)</f>
        <v>0</v>
      </c>
      <c r="DF29" s="7">
        <f>SUMIFS(Data!$J$2:$J$2100,Data!$B$2:$B$2100,Recon!$C$4,Data!$C$2:$C$2100,Recon!DF10)</f>
        <v>0</v>
      </c>
    </row>
    <row r="30" spans="1:111" x14ac:dyDescent="0.3">
      <c r="A30" t="s">
        <v>17</v>
      </c>
      <c r="C30" t="s">
        <v>394</v>
      </c>
      <c r="E30" t="s">
        <v>14</v>
      </c>
      <c r="G30" s="7">
        <f>SUMIFS(Data!$K$2:$K$2100,Data!$B$2:$B$2100,Recon!$C$4)</f>
        <v>0</v>
      </c>
      <c r="H30" s="3"/>
      <c r="I30" s="7">
        <f>SUMIFS(Data!$K$2:$K$2100,Data!$B$2:$B$2100,Recon!$C$4,Data!$C$2:$C$2100,Recon!I10)</f>
        <v>0</v>
      </c>
      <c r="J30" s="7">
        <f>SUMIFS(Data!$K$2:$K$2100,Data!$B$2:$B$2100,Recon!$C$4,Data!$C$2:$C$2100,Recon!J10)</f>
        <v>0</v>
      </c>
      <c r="K30" s="7">
        <f>SUMIFS(Data!$K$2:$K$2100,Data!$B$2:$B$2100,Recon!$C$4,Data!$C$2:$C$2100,Recon!K10)</f>
        <v>0</v>
      </c>
      <c r="L30" s="7">
        <f>SUMIFS(Data!$K$2:$K$2100,Data!$B$2:$B$2100,Recon!$C$4,Data!$C$2:$C$2100,Recon!L10)</f>
        <v>0</v>
      </c>
      <c r="M30" s="7">
        <f>SUMIFS(Data!$K$2:$K$2100,Data!$B$2:$B$2100,Recon!$C$4,Data!$C$2:$C$2100,Recon!M10)</f>
        <v>0</v>
      </c>
      <c r="N30" s="7">
        <f>SUMIFS(Data!$K$2:$K$2100,Data!$B$2:$B$2100,Recon!$C$4,Data!$C$2:$C$2100,Recon!N10)</f>
        <v>0</v>
      </c>
      <c r="O30" s="7">
        <f>SUMIFS(Data!$K$2:$K$2100,Data!$B$2:$B$2100,Recon!$C$4,Data!$C$2:$C$2100,Recon!O10)</f>
        <v>0</v>
      </c>
      <c r="P30" s="7">
        <f>SUMIFS(Data!$K$2:$K$2100,Data!$B$2:$B$2100,Recon!$C$4,Data!$C$2:$C$2100,Recon!P10)</f>
        <v>0</v>
      </c>
      <c r="Q30" s="7">
        <f>SUMIFS(Data!$K$2:$K$2100,Data!$B$2:$B$2100,Recon!$C$4,Data!$C$2:$C$2100,Recon!Q10)</f>
        <v>0</v>
      </c>
      <c r="R30" s="7">
        <f>SUMIFS(Data!$K$2:$K$2100,Data!$B$2:$B$2100,Recon!$C$4,Data!$C$2:$C$2100,Recon!R10)</f>
        <v>0</v>
      </c>
      <c r="S30" s="7">
        <f>SUMIFS(Data!$K$2:$K$2100,Data!$B$2:$B$2100,Recon!$C$4,Data!$C$2:$C$2100,Recon!S10)</f>
        <v>0</v>
      </c>
      <c r="T30" s="7">
        <f>SUMIFS(Data!$K$2:$K$2100,Data!$B$2:$B$2100,Recon!$C$4,Data!$C$2:$C$2100,Recon!T10)</f>
        <v>0</v>
      </c>
      <c r="U30" s="7">
        <f>SUMIFS(Data!$K$2:$K$2100,Data!$B$2:$B$2100,Recon!$C$4,Data!$C$2:$C$2100,Recon!U10)</f>
        <v>0</v>
      </c>
      <c r="V30" s="7">
        <f>SUMIFS(Data!$K$2:$K$2100,Data!$B$2:$B$2100,Recon!$C$4,Data!$C$2:$C$2100,Recon!V10)</f>
        <v>0</v>
      </c>
      <c r="W30" s="7">
        <f>SUMIFS(Data!$K$2:$K$2100,Data!$B$2:$B$2100,Recon!$C$4,Data!$C$2:$C$2100,Recon!W10)</f>
        <v>0</v>
      </c>
      <c r="X30" s="7">
        <f>SUMIFS(Data!$K$2:$K$2100,Data!$B$2:$B$2100,Recon!$C$4,Data!$C$2:$C$2100,Recon!X10)</f>
        <v>0</v>
      </c>
      <c r="Y30" s="7">
        <f>SUMIFS(Data!$K$2:$K$2100,Data!$B$2:$B$2100,Recon!$C$4,Data!$C$2:$C$2100,Recon!Y10)</f>
        <v>0</v>
      </c>
      <c r="Z30" s="7">
        <f>SUMIFS(Data!$K$2:$K$2100,Data!$B$2:$B$2100,Recon!$C$4,Data!$C$2:$C$2100,Recon!Z10)</f>
        <v>0</v>
      </c>
      <c r="AA30" s="7">
        <f>SUMIFS(Data!$K$2:$K$2100,Data!$B$2:$B$2100,Recon!$C$4,Data!$C$2:$C$2100,Recon!AA10)</f>
        <v>0</v>
      </c>
      <c r="AB30" s="7">
        <f>SUMIFS(Data!$K$2:$K$2100,Data!$B$2:$B$2100,Recon!$C$4,Data!$C$2:$C$2100,Recon!AB10)</f>
        <v>0</v>
      </c>
      <c r="AC30" s="7">
        <f>SUMIFS(Data!$K$2:$K$2100,Data!$B$2:$B$2100,Recon!$C$4,Data!$C$2:$C$2100,Recon!AC10)</f>
        <v>0</v>
      </c>
      <c r="AD30" s="7">
        <f>SUMIFS(Data!$K$2:$K$2100,Data!$B$2:$B$2100,Recon!$C$4,Data!$C$2:$C$2100,Recon!AD10)</f>
        <v>0</v>
      </c>
      <c r="AE30" s="7">
        <f>SUMIFS(Data!$K$2:$K$2100,Data!$B$2:$B$2100,Recon!$C$4,Data!$C$2:$C$2100,Recon!AE10)</f>
        <v>0</v>
      </c>
      <c r="AF30" s="7">
        <f>SUMIFS(Data!$K$2:$K$2100,Data!$B$2:$B$2100,Recon!$C$4,Data!$C$2:$C$2100,Recon!AF10)</f>
        <v>0</v>
      </c>
      <c r="AG30" s="7">
        <f>SUMIFS(Data!$K$2:$K$2100,Data!$B$2:$B$2100,Recon!$C$4,Data!$C$2:$C$2100,Recon!AG10)</f>
        <v>0</v>
      </c>
      <c r="AH30" s="7">
        <f>SUMIFS(Data!$K$2:$K$2100,Data!$B$2:$B$2100,Recon!$C$4,Data!$C$2:$C$2100,Recon!AH10)</f>
        <v>0</v>
      </c>
      <c r="AI30" s="7">
        <f>SUMIFS(Data!$K$2:$K$2100,Data!$B$2:$B$2100,Recon!$C$4,Data!$C$2:$C$2100,Recon!AI10)</f>
        <v>0</v>
      </c>
      <c r="AJ30" s="7">
        <f>SUMIFS(Data!$K$2:$K$2100,Data!$B$2:$B$2100,Recon!$C$4,Data!$C$2:$C$2100,Recon!AJ10)</f>
        <v>0</v>
      </c>
      <c r="AK30" s="7">
        <f>SUMIFS(Data!$K$2:$K$2100,Data!$B$2:$B$2100,Recon!$C$4,Data!$C$2:$C$2100,Recon!AK10)</f>
        <v>0</v>
      </c>
      <c r="AL30" s="7">
        <f>SUMIFS(Data!$K$2:$K$2100,Data!$B$2:$B$2100,Recon!$C$4,Data!$C$2:$C$2100,Recon!AL10)</f>
        <v>0</v>
      </c>
      <c r="AM30" s="7">
        <f>SUMIFS(Data!$K$2:$K$2100,Data!$B$2:$B$2100,Recon!$C$4,Data!$C$2:$C$2100,Recon!AM10)</f>
        <v>0</v>
      </c>
      <c r="AN30" s="7">
        <f>SUMIFS(Data!$K$2:$K$2100,Data!$B$2:$B$2100,Recon!$C$4,Data!$C$2:$C$2100,Recon!AN10)</f>
        <v>0</v>
      </c>
      <c r="AO30" s="7">
        <f>SUMIFS(Data!$K$2:$K$2100,Data!$B$2:$B$2100,Recon!$C$4,Data!$C$2:$C$2100,Recon!AO10)</f>
        <v>0</v>
      </c>
      <c r="AP30" s="7">
        <f>SUMIFS(Data!$K$2:$K$2100,Data!$B$2:$B$2100,Recon!$C$4,Data!$C$2:$C$2100,Recon!AP10)</f>
        <v>0</v>
      </c>
      <c r="AQ30" s="7">
        <f>SUMIFS(Data!$K$2:$K$2100,Data!$B$2:$B$2100,Recon!$C$4,Data!$C$2:$C$2100,Recon!AQ10)</f>
        <v>0</v>
      </c>
      <c r="AR30" s="7">
        <f>SUMIFS(Data!$K$2:$K$2100,Data!$B$2:$B$2100,Recon!$C$4,Data!$C$2:$C$2100,Recon!AR10)</f>
        <v>0</v>
      </c>
      <c r="AS30" s="7">
        <f>SUMIFS(Data!$K$2:$K$2100,Data!$B$2:$B$2100,Recon!$C$4,Data!$C$2:$C$2100,Recon!AS10)</f>
        <v>0</v>
      </c>
      <c r="AT30" s="7">
        <f>SUMIFS(Data!$K$2:$K$2100,Data!$B$2:$B$2100,Recon!$C$4,Data!$C$2:$C$2100,Recon!AT10)</f>
        <v>0</v>
      </c>
      <c r="AU30" s="7">
        <f>SUMIFS(Data!$K$2:$K$2100,Data!$B$2:$B$2100,Recon!$C$4,Data!$C$2:$C$2100,Recon!AU10)</f>
        <v>0</v>
      </c>
      <c r="AV30" s="7">
        <f>SUMIFS(Data!$K$2:$K$2100,Data!$B$2:$B$2100,Recon!$C$4,Data!$C$2:$C$2100,Recon!AV10)</f>
        <v>0</v>
      </c>
      <c r="AW30" s="7">
        <f>SUMIFS(Data!$K$2:$K$2100,Data!$B$2:$B$2100,Recon!$C$4,Data!$C$2:$C$2100,Recon!AW10)</f>
        <v>0</v>
      </c>
      <c r="AX30" s="7">
        <f>SUMIFS(Data!$K$2:$K$2100,Data!$B$2:$B$2100,Recon!$C$4,Data!$C$2:$C$2100,Recon!AX10)</f>
        <v>0</v>
      </c>
      <c r="AY30" s="7">
        <f>SUMIFS(Data!$K$2:$K$2100,Data!$B$2:$B$2100,Recon!$C$4,Data!$C$2:$C$2100,Recon!AY10)</f>
        <v>0</v>
      </c>
      <c r="AZ30" s="7">
        <f>SUMIFS(Data!$K$2:$K$2100,Data!$B$2:$B$2100,Recon!$C$4,Data!$C$2:$C$2100,Recon!AZ10)</f>
        <v>0</v>
      </c>
      <c r="BA30" s="7">
        <f>SUMIFS(Data!$K$2:$K$2100,Data!$B$2:$B$2100,Recon!$C$4,Data!$C$2:$C$2100,Recon!BA10)</f>
        <v>0</v>
      </c>
      <c r="BB30" s="7">
        <f>SUMIFS(Data!$K$2:$K$2100,Data!$B$2:$B$2100,Recon!$C$4,Data!$C$2:$C$2100,Recon!BB10)</f>
        <v>0</v>
      </c>
      <c r="BC30" s="7">
        <f>SUMIFS(Data!$K$2:$K$2100,Data!$B$2:$B$2100,Recon!$C$4,Data!$C$2:$C$2100,Recon!BC10)</f>
        <v>0</v>
      </c>
      <c r="BD30" s="7">
        <f>SUMIFS(Data!$K$2:$K$2100,Data!$B$2:$B$2100,Recon!$C$4,Data!$C$2:$C$2100,Recon!BD10)</f>
        <v>0</v>
      </c>
      <c r="BE30" s="7">
        <f>SUMIFS(Data!$K$2:$K$2100,Data!$B$2:$B$2100,Recon!$C$4,Data!$C$2:$C$2100,Recon!BE10)</f>
        <v>0</v>
      </c>
      <c r="BF30" s="7">
        <f>SUMIFS(Data!$K$2:$K$2100,Data!$B$2:$B$2100,Recon!$C$4,Data!$C$2:$C$2100,Recon!BF10)</f>
        <v>0</v>
      </c>
      <c r="BG30" s="7">
        <f>SUMIFS(Data!$K$2:$K$2100,Data!$B$2:$B$2100,Recon!$C$4,Data!$C$2:$C$2100,Recon!BG10)</f>
        <v>0</v>
      </c>
      <c r="BH30" s="7">
        <f>SUMIFS(Data!$K$2:$K$2100,Data!$B$2:$B$2100,Recon!$C$4,Data!$C$2:$C$2100,Recon!BH10)</f>
        <v>0</v>
      </c>
      <c r="BI30" s="7">
        <f>SUMIFS(Data!$K$2:$K$2100,Data!$B$2:$B$2100,Recon!$C$4,Data!$C$2:$C$2100,Recon!BI10)</f>
        <v>0</v>
      </c>
      <c r="BJ30" s="7">
        <f>SUMIFS(Data!$K$2:$K$2100,Data!$B$2:$B$2100,Recon!$C$4,Data!$C$2:$C$2100,Recon!BJ10)</f>
        <v>0</v>
      </c>
      <c r="BK30" s="7">
        <f>SUMIFS(Data!$K$2:$K$2100,Data!$B$2:$B$2100,Recon!$C$4,Data!$C$2:$C$2100,Recon!BK10)</f>
        <v>0</v>
      </c>
      <c r="BL30" s="7">
        <f>SUMIFS(Data!$K$2:$K$2100,Data!$B$2:$B$2100,Recon!$C$4,Data!$C$2:$C$2100,Recon!BL10)</f>
        <v>0</v>
      </c>
      <c r="BM30" s="7">
        <f>SUMIFS(Data!$K$2:$K$2100,Data!$B$2:$B$2100,Recon!$C$4,Data!$C$2:$C$2100,Recon!BM10)</f>
        <v>0</v>
      </c>
      <c r="BN30" s="7">
        <f>SUMIFS(Data!$K$2:$K$2100,Data!$B$2:$B$2100,Recon!$C$4,Data!$C$2:$C$2100,Recon!BN10)</f>
        <v>0</v>
      </c>
      <c r="BO30" s="7">
        <f>SUMIFS(Data!$K$2:$K$2100,Data!$B$2:$B$2100,Recon!$C$4,Data!$C$2:$C$2100,Recon!BO10)</f>
        <v>0</v>
      </c>
      <c r="BP30" s="7">
        <f>SUMIFS(Data!$K$2:$K$2100,Data!$B$2:$B$2100,Recon!$C$4,Data!$C$2:$C$2100,Recon!BP10)</f>
        <v>0</v>
      </c>
      <c r="BQ30" s="7">
        <f>SUMIFS(Data!$K$2:$K$2100,Data!$B$2:$B$2100,Recon!$C$4,Data!$C$2:$C$2100,Recon!BQ10)</f>
        <v>0</v>
      </c>
      <c r="BR30" s="7">
        <f>SUMIFS(Data!$K$2:$K$2100,Data!$B$2:$B$2100,Recon!$C$4,Data!$C$2:$C$2100,Recon!BR10)</f>
        <v>0</v>
      </c>
      <c r="BS30" s="7">
        <f>SUMIFS(Data!$K$2:$K$2100,Data!$B$2:$B$2100,Recon!$C$4,Data!$C$2:$C$2100,Recon!BS10)</f>
        <v>0</v>
      </c>
      <c r="BT30" s="7">
        <f>SUMIFS(Data!$K$2:$K$2100,Data!$B$2:$B$2100,Recon!$C$4,Data!$C$2:$C$2100,Recon!BT10)</f>
        <v>0</v>
      </c>
      <c r="BU30" s="7">
        <f>SUMIFS(Data!$K$2:$K$2100,Data!$B$2:$B$2100,Recon!$C$4,Data!$C$2:$C$2100,Recon!BU10)</f>
        <v>0</v>
      </c>
      <c r="BV30" s="7">
        <f>SUMIFS(Data!$K$2:$K$2100,Data!$B$2:$B$2100,Recon!$C$4,Data!$C$2:$C$2100,Recon!BV10)</f>
        <v>0</v>
      </c>
      <c r="BW30" s="7">
        <f>SUMIFS(Data!$K$2:$K$2100,Data!$B$2:$B$2100,Recon!$C$4,Data!$C$2:$C$2100,Recon!BW10)</f>
        <v>0</v>
      </c>
      <c r="BX30" s="7">
        <f>SUMIFS(Data!$K$2:$K$2100,Data!$B$2:$B$2100,Recon!$C$4,Data!$C$2:$C$2100,Recon!BX10)</f>
        <v>0</v>
      </c>
      <c r="BY30" s="7">
        <f>SUMIFS(Data!$K$2:$K$2100,Data!$B$2:$B$2100,Recon!$C$4,Data!$C$2:$C$2100,Recon!BY10)</f>
        <v>0</v>
      </c>
      <c r="BZ30" s="7">
        <f>SUMIFS(Data!$K$2:$K$2100,Data!$B$2:$B$2100,Recon!$C$4,Data!$C$2:$C$2100,Recon!BZ10)</f>
        <v>0</v>
      </c>
      <c r="CA30" s="7">
        <f>SUMIFS(Data!$K$2:$K$2100,Data!$B$2:$B$2100,Recon!$C$4,Data!$C$2:$C$2100,Recon!CA10)</f>
        <v>0</v>
      </c>
      <c r="CB30" s="7">
        <f>SUMIFS(Data!$K$2:$K$2100,Data!$B$2:$B$2100,Recon!$C$4,Data!$C$2:$C$2100,Recon!CB10)</f>
        <v>0</v>
      </c>
      <c r="CC30" s="7">
        <f>SUMIFS(Data!$K$2:$K$2100,Data!$B$2:$B$2100,Recon!$C$4,Data!$C$2:$C$2100,Recon!CC10)</f>
        <v>0</v>
      </c>
      <c r="CD30" s="7">
        <f>SUMIFS(Data!$K$2:$K$2100,Data!$B$2:$B$2100,Recon!$C$4,Data!$C$2:$C$2100,Recon!CD10)</f>
        <v>0</v>
      </c>
      <c r="CE30" s="7">
        <f>SUMIFS(Data!$K$2:$K$2100,Data!$B$2:$B$2100,Recon!$C$4,Data!$C$2:$C$2100,Recon!CE10)</f>
        <v>0</v>
      </c>
      <c r="CF30" s="7">
        <f>SUMIFS(Data!$K$2:$K$2100,Data!$B$2:$B$2100,Recon!$C$4,Data!$C$2:$C$2100,Recon!CF10)</f>
        <v>0</v>
      </c>
      <c r="CG30" s="7">
        <f>SUMIFS(Data!$K$2:$K$2100,Data!$B$2:$B$2100,Recon!$C$4,Data!$C$2:$C$2100,Recon!CG10)</f>
        <v>0</v>
      </c>
      <c r="CH30" s="7">
        <f>SUMIFS(Data!$K$2:$K$2100,Data!$B$2:$B$2100,Recon!$C$4,Data!$C$2:$C$2100,Recon!CH10)</f>
        <v>0</v>
      </c>
      <c r="CI30" s="7">
        <f>SUMIFS(Data!$K$2:$K$2100,Data!$B$2:$B$2100,Recon!$C$4,Data!$C$2:$C$2100,Recon!CI10)</f>
        <v>0</v>
      </c>
      <c r="CJ30" s="7">
        <f>SUMIFS(Data!$K$2:$K$2100,Data!$B$2:$B$2100,Recon!$C$4,Data!$C$2:$C$2100,Recon!CJ10)</f>
        <v>0</v>
      </c>
      <c r="CK30" s="7">
        <f>SUMIFS(Data!$K$2:$K$2100,Data!$B$2:$B$2100,Recon!$C$4,Data!$C$2:$C$2100,Recon!CK10)</f>
        <v>0</v>
      </c>
      <c r="CL30" s="7">
        <f>SUMIFS(Data!$K$2:$K$2100,Data!$B$2:$B$2100,Recon!$C$4,Data!$C$2:$C$2100,Recon!CL10)</f>
        <v>0</v>
      </c>
      <c r="CM30" s="7">
        <f>SUMIFS(Data!$K$2:$K$2100,Data!$B$2:$B$2100,Recon!$C$4,Data!$C$2:$C$2100,Recon!CM10)</f>
        <v>0</v>
      </c>
      <c r="CN30" s="7">
        <f>SUMIFS(Data!$K$2:$K$2100,Data!$B$2:$B$2100,Recon!$C$4,Data!$C$2:$C$2100,Recon!CN10)</f>
        <v>0</v>
      </c>
      <c r="CO30" s="7">
        <f>SUMIFS(Data!$K$2:$K$2100,Data!$B$2:$B$2100,Recon!$C$4,Data!$C$2:$C$2100,Recon!CO10)</f>
        <v>0</v>
      </c>
      <c r="CP30" s="7">
        <f>SUMIFS(Data!$K$2:$K$2100,Data!$B$2:$B$2100,Recon!$C$4,Data!$C$2:$C$2100,Recon!CP10)</f>
        <v>0</v>
      </c>
      <c r="CQ30" s="7">
        <f>SUMIFS(Data!$K$2:$K$2100,Data!$B$2:$B$2100,Recon!$C$4,Data!$C$2:$C$2100,Recon!CQ10)</f>
        <v>0</v>
      </c>
      <c r="CR30" s="7">
        <f>SUMIFS(Data!$K$2:$K$2100,Data!$B$2:$B$2100,Recon!$C$4,Data!$C$2:$C$2100,Recon!CR10)</f>
        <v>0</v>
      </c>
      <c r="CS30" s="7">
        <f>SUMIFS(Data!$K$2:$K$2100,Data!$B$2:$B$2100,Recon!$C$4,Data!$C$2:$C$2100,Recon!CS10)</f>
        <v>0</v>
      </c>
      <c r="CT30" s="7">
        <f>SUMIFS(Data!$K$2:$K$2100,Data!$B$2:$B$2100,Recon!$C$4,Data!$C$2:$C$2100,Recon!CT10)</f>
        <v>0</v>
      </c>
      <c r="CU30" s="7">
        <f>SUMIFS(Data!$K$2:$K$2100,Data!$B$2:$B$2100,Recon!$C$4,Data!$C$2:$C$2100,Recon!CU10)</f>
        <v>0</v>
      </c>
      <c r="CV30" s="7">
        <f>SUMIFS(Data!$K$2:$K$2100,Data!$B$2:$B$2100,Recon!$C$4,Data!$C$2:$C$2100,Recon!CV10)</f>
        <v>0</v>
      </c>
      <c r="CW30" s="7">
        <f>SUMIFS(Data!$K$2:$K$2100,Data!$B$2:$B$2100,Recon!$C$4,Data!$C$2:$C$2100,Recon!CW10)</f>
        <v>0</v>
      </c>
      <c r="CX30" s="7">
        <f>SUMIFS(Data!$K$2:$K$2100,Data!$B$2:$B$2100,Recon!$C$4,Data!$C$2:$C$2100,Recon!CX10)</f>
        <v>0</v>
      </c>
      <c r="CY30" s="7">
        <f>SUMIFS(Data!$K$2:$K$2100,Data!$B$2:$B$2100,Recon!$C$4,Data!$C$2:$C$2100,Recon!CY10)</f>
        <v>0</v>
      </c>
      <c r="CZ30" s="7">
        <f>SUMIFS(Data!$K$2:$K$2100,Data!$B$2:$B$2100,Recon!$C$4,Data!$C$2:$C$2100,Recon!CZ10)</f>
        <v>0</v>
      </c>
      <c r="DA30" s="7">
        <f>SUMIFS(Data!$K$2:$K$2100,Data!$B$2:$B$2100,Recon!$C$4,Data!$C$2:$C$2100,Recon!DA10)</f>
        <v>0</v>
      </c>
      <c r="DB30" s="7">
        <f>SUMIFS(Data!$K$2:$K$2100,Data!$B$2:$B$2100,Recon!$C$4,Data!$C$2:$C$2100,Recon!DB10)</f>
        <v>0</v>
      </c>
      <c r="DC30" s="7">
        <f>SUMIFS(Data!$K$2:$K$2100,Data!$B$2:$B$2100,Recon!$C$4,Data!$C$2:$C$2100,Recon!DC10)</f>
        <v>0</v>
      </c>
      <c r="DD30" s="7">
        <f>SUMIFS(Data!$K$2:$K$2100,Data!$B$2:$B$2100,Recon!$C$4,Data!$C$2:$C$2100,Recon!DD10)</f>
        <v>0</v>
      </c>
      <c r="DE30" s="7">
        <f>SUMIFS(Data!$K$2:$K$2100,Data!$B$2:$B$2100,Recon!$C$4,Data!$C$2:$C$2100,Recon!DE10)</f>
        <v>0</v>
      </c>
      <c r="DF30" s="7">
        <f>SUMIFS(Data!$K$2:$K$2100,Data!$B$2:$B$2100,Recon!$C$4,Data!$C$2:$C$2100,Recon!DF10)</f>
        <v>0</v>
      </c>
    </row>
    <row r="31" spans="1:111" x14ac:dyDescent="0.3">
      <c r="A31" t="s">
        <v>17</v>
      </c>
      <c r="C31" t="s">
        <v>394</v>
      </c>
      <c r="E31" t="s">
        <v>15</v>
      </c>
      <c r="G31" s="7">
        <f>SUMIFS(Data!$L$2:$L$2100,Data!$B$2:$B$2100,Recon!$C$4)</f>
        <v>0</v>
      </c>
      <c r="H31" s="3"/>
      <c r="I31" s="7">
        <f>SUMIFS(Data!$L$2:$L$2100,Data!$B$2:$B$2100,Recon!$C$4,Data!$C$2:$C$2100,Recon!I10)</f>
        <v>0</v>
      </c>
      <c r="J31" s="7">
        <f>SUMIFS(Data!$L$2:$L$2100,Data!$B$2:$B$2100,Recon!$C$4,Data!$C$2:$C$2100,Recon!J10)</f>
        <v>0</v>
      </c>
      <c r="K31" s="7">
        <f>SUMIFS(Data!$L$2:$L$2100,Data!$B$2:$B$2100,Recon!$C$4,Data!$C$2:$C$2100,Recon!K10)</f>
        <v>0</v>
      </c>
      <c r="L31" s="7">
        <f>SUMIFS(Data!$L$2:$L$2100,Data!$B$2:$B$2100,Recon!$C$4,Data!$C$2:$C$2100,Recon!L10)</f>
        <v>0</v>
      </c>
      <c r="M31" s="7">
        <f>SUMIFS(Data!$L$2:$L$2100,Data!$B$2:$B$2100,Recon!$C$4,Data!$C$2:$C$2100,Recon!M10)</f>
        <v>0</v>
      </c>
      <c r="N31" s="7">
        <f>SUMIFS(Data!$L$2:$L$2100,Data!$B$2:$B$2100,Recon!$C$4,Data!$C$2:$C$2100,Recon!N10)</f>
        <v>0</v>
      </c>
      <c r="O31" s="7">
        <f>SUMIFS(Data!$L$2:$L$2100,Data!$B$2:$B$2100,Recon!$C$4,Data!$C$2:$C$2100,Recon!O10)</f>
        <v>0</v>
      </c>
      <c r="P31" s="7">
        <f>SUMIFS(Data!$L$2:$L$2100,Data!$B$2:$B$2100,Recon!$C$4,Data!$C$2:$C$2100,Recon!P10)</f>
        <v>0</v>
      </c>
      <c r="Q31" s="7">
        <f>SUMIFS(Data!$L$2:$L$2100,Data!$B$2:$B$2100,Recon!$C$4,Data!$C$2:$C$2100,Recon!Q10)</f>
        <v>0</v>
      </c>
      <c r="R31" s="7">
        <f>SUMIFS(Data!$L$2:$L$2100,Data!$B$2:$B$2100,Recon!$C$4,Data!$C$2:$C$2100,Recon!R10)</f>
        <v>0</v>
      </c>
      <c r="S31" s="7">
        <f>SUMIFS(Data!$L$2:$L$2100,Data!$B$2:$B$2100,Recon!$C$4,Data!$C$2:$C$2100,Recon!S10)</f>
        <v>0</v>
      </c>
      <c r="T31" s="7">
        <f>SUMIFS(Data!$L$2:$L$2100,Data!$B$2:$B$2100,Recon!$C$4,Data!$C$2:$C$2100,Recon!T10)</f>
        <v>0</v>
      </c>
      <c r="U31" s="7">
        <f>SUMIFS(Data!$L$2:$L$2100,Data!$B$2:$B$2100,Recon!$C$4,Data!$C$2:$C$2100,Recon!U10)</f>
        <v>0</v>
      </c>
      <c r="V31" s="7">
        <f>SUMIFS(Data!$L$2:$L$2100,Data!$B$2:$B$2100,Recon!$C$4,Data!$C$2:$C$2100,Recon!V10)</f>
        <v>0</v>
      </c>
      <c r="W31" s="7">
        <f>SUMIFS(Data!$L$2:$L$2100,Data!$B$2:$B$2100,Recon!$C$4,Data!$C$2:$C$2100,Recon!W10)</f>
        <v>0</v>
      </c>
      <c r="X31" s="7">
        <f>SUMIFS(Data!$L$2:$L$2100,Data!$B$2:$B$2100,Recon!$C$4,Data!$C$2:$C$2100,Recon!X10)</f>
        <v>0</v>
      </c>
      <c r="Y31" s="7">
        <f>SUMIFS(Data!$L$2:$L$2100,Data!$B$2:$B$2100,Recon!$C$4,Data!$C$2:$C$2100,Recon!Y10)</f>
        <v>0</v>
      </c>
      <c r="Z31" s="7">
        <f>SUMIFS(Data!$L$2:$L$2100,Data!$B$2:$B$2100,Recon!$C$4,Data!$C$2:$C$2100,Recon!Z10)</f>
        <v>0</v>
      </c>
      <c r="AA31" s="7">
        <f>SUMIFS(Data!$L$2:$L$2100,Data!$B$2:$B$2100,Recon!$C$4,Data!$C$2:$C$2100,Recon!AA10)</f>
        <v>0</v>
      </c>
      <c r="AB31" s="7">
        <f>SUMIFS(Data!$L$2:$L$2100,Data!$B$2:$B$2100,Recon!$C$4,Data!$C$2:$C$2100,Recon!AB10)</f>
        <v>0</v>
      </c>
      <c r="AC31" s="7">
        <f>SUMIFS(Data!$L$2:$L$2100,Data!$B$2:$B$2100,Recon!$C$4,Data!$C$2:$C$2100,Recon!AC10)</f>
        <v>0</v>
      </c>
      <c r="AD31" s="7">
        <f>SUMIFS(Data!$L$2:$L$2100,Data!$B$2:$B$2100,Recon!$C$4,Data!$C$2:$C$2100,Recon!AD10)</f>
        <v>0</v>
      </c>
      <c r="AE31" s="7">
        <f>SUMIFS(Data!$L$2:$L$2100,Data!$B$2:$B$2100,Recon!$C$4,Data!$C$2:$C$2100,Recon!AE10)</f>
        <v>0</v>
      </c>
      <c r="AF31" s="7">
        <f>SUMIFS(Data!$L$2:$L$2100,Data!$B$2:$B$2100,Recon!$C$4,Data!$C$2:$C$2100,Recon!AF10)</f>
        <v>0</v>
      </c>
      <c r="AG31" s="7">
        <f>SUMIFS(Data!$L$2:$L$2100,Data!$B$2:$B$2100,Recon!$C$4,Data!$C$2:$C$2100,Recon!AG10)</f>
        <v>0</v>
      </c>
      <c r="AH31" s="7">
        <f>SUMIFS(Data!$L$2:$L$2100,Data!$B$2:$B$2100,Recon!$C$4,Data!$C$2:$C$2100,Recon!AH10)</f>
        <v>0</v>
      </c>
      <c r="AI31" s="7">
        <f>SUMIFS(Data!$L$2:$L$2100,Data!$B$2:$B$2100,Recon!$C$4,Data!$C$2:$C$2100,Recon!AI10)</f>
        <v>0</v>
      </c>
      <c r="AJ31" s="7">
        <f>SUMIFS(Data!$L$2:$L$2100,Data!$B$2:$B$2100,Recon!$C$4,Data!$C$2:$C$2100,Recon!AJ10)</f>
        <v>0</v>
      </c>
      <c r="AK31" s="7">
        <f>SUMIFS(Data!$L$2:$L$2100,Data!$B$2:$B$2100,Recon!$C$4,Data!$C$2:$C$2100,Recon!AK10)</f>
        <v>0</v>
      </c>
      <c r="AL31" s="7">
        <f>SUMIFS(Data!$L$2:$L$2100,Data!$B$2:$B$2100,Recon!$C$4,Data!$C$2:$C$2100,Recon!AL10)</f>
        <v>0</v>
      </c>
      <c r="AM31" s="7">
        <f>SUMIFS(Data!$L$2:$L$2100,Data!$B$2:$B$2100,Recon!$C$4,Data!$C$2:$C$2100,Recon!AM10)</f>
        <v>0</v>
      </c>
      <c r="AN31" s="7">
        <f>SUMIFS(Data!$L$2:$L$2100,Data!$B$2:$B$2100,Recon!$C$4,Data!$C$2:$C$2100,Recon!AN10)</f>
        <v>0</v>
      </c>
      <c r="AO31" s="7">
        <f>SUMIFS(Data!$L$2:$L$2100,Data!$B$2:$B$2100,Recon!$C$4,Data!$C$2:$C$2100,Recon!AO10)</f>
        <v>0</v>
      </c>
      <c r="AP31" s="7">
        <f>SUMIFS(Data!$L$2:$L$2100,Data!$B$2:$B$2100,Recon!$C$4,Data!$C$2:$C$2100,Recon!AP10)</f>
        <v>0</v>
      </c>
      <c r="AQ31" s="7">
        <f>SUMIFS(Data!$L$2:$L$2100,Data!$B$2:$B$2100,Recon!$C$4,Data!$C$2:$C$2100,Recon!AQ10)</f>
        <v>0</v>
      </c>
      <c r="AR31" s="7">
        <f>SUMIFS(Data!$L$2:$L$2100,Data!$B$2:$B$2100,Recon!$C$4,Data!$C$2:$C$2100,Recon!AR10)</f>
        <v>0</v>
      </c>
      <c r="AS31" s="7">
        <f>SUMIFS(Data!$L$2:$L$2100,Data!$B$2:$B$2100,Recon!$C$4,Data!$C$2:$C$2100,Recon!AS10)</f>
        <v>0</v>
      </c>
      <c r="AT31" s="7">
        <f>SUMIFS(Data!$L$2:$L$2100,Data!$B$2:$B$2100,Recon!$C$4,Data!$C$2:$C$2100,Recon!AT10)</f>
        <v>0</v>
      </c>
      <c r="AU31" s="7">
        <f>SUMIFS(Data!$L$2:$L$2100,Data!$B$2:$B$2100,Recon!$C$4,Data!$C$2:$C$2100,Recon!AU10)</f>
        <v>0</v>
      </c>
      <c r="AV31" s="7">
        <f>SUMIFS(Data!$L$2:$L$2100,Data!$B$2:$B$2100,Recon!$C$4,Data!$C$2:$C$2100,Recon!AV10)</f>
        <v>0</v>
      </c>
      <c r="AW31" s="7">
        <f>SUMIFS(Data!$L$2:$L$2100,Data!$B$2:$B$2100,Recon!$C$4,Data!$C$2:$C$2100,Recon!AW10)</f>
        <v>0</v>
      </c>
      <c r="AX31" s="7">
        <f>SUMIFS(Data!$L$2:$L$2100,Data!$B$2:$B$2100,Recon!$C$4,Data!$C$2:$C$2100,Recon!AX10)</f>
        <v>0</v>
      </c>
      <c r="AY31" s="7">
        <f>SUMIFS(Data!$L$2:$L$2100,Data!$B$2:$B$2100,Recon!$C$4,Data!$C$2:$C$2100,Recon!AY10)</f>
        <v>0</v>
      </c>
      <c r="AZ31" s="7">
        <f>SUMIFS(Data!$L$2:$L$2100,Data!$B$2:$B$2100,Recon!$C$4,Data!$C$2:$C$2100,Recon!AZ10)</f>
        <v>0</v>
      </c>
      <c r="BA31" s="7">
        <f>SUMIFS(Data!$L$2:$L$2100,Data!$B$2:$B$2100,Recon!$C$4,Data!$C$2:$C$2100,Recon!BA10)</f>
        <v>0</v>
      </c>
      <c r="BB31" s="7">
        <f>SUMIFS(Data!$L$2:$L$2100,Data!$B$2:$B$2100,Recon!$C$4,Data!$C$2:$C$2100,Recon!BB10)</f>
        <v>0</v>
      </c>
      <c r="BC31" s="7">
        <f>SUMIFS(Data!$L$2:$L$2100,Data!$B$2:$B$2100,Recon!$C$4,Data!$C$2:$C$2100,Recon!BC10)</f>
        <v>0</v>
      </c>
      <c r="BD31" s="7">
        <f>SUMIFS(Data!$L$2:$L$2100,Data!$B$2:$B$2100,Recon!$C$4,Data!$C$2:$C$2100,Recon!BD10)</f>
        <v>0</v>
      </c>
      <c r="BE31" s="7">
        <f>SUMIFS(Data!$L$2:$L$2100,Data!$B$2:$B$2100,Recon!$C$4,Data!$C$2:$C$2100,Recon!BE10)</f>
        <v>0</v>
      </c>
      <c r="BF31" s="7">
        <f>SUMIFS(Data!$L$2:$L$2100,Data!$B$2:$B$2100,Recon!$C$4,Data!$C$2:$C$2100,Recon!BF10)</f>
        <v>0</v>
      </c>
      <c r="BG31" s="7">
        <f>SUMIFS(Data!$L$2:$L$2100,Data!$B$2:$B$2100,Recon!$C$4,Data!$C$2:$C$2100,Recon!BG10)</f>
        <v>0</v>
      </c>
      <c r="BH31" s="7">
        <f>SUMIFS(Data!$L$2:$L$2100,Data!$B$2:$B$2100,Recon!$C$4,Data!$C$2:$C$2100,Recon!BH10)</f>
        <v>0</v>
      </c>
      <c r="BI31" s="7">
        <f>SUMIFS(Data!$L$2:$L$2100,Data!$B$2:$B$2100,Recon!$C$4,Data!$C$2:$C$2100,Recon!BI10)</f>
        <v>0</v>
      </c>
      <c r="BJ31" s="7">
        <f>SUMIFS(Data!$L$2:$L$2100,Data!$B$2:$B$2100,Recon!$C$4,Data!$C$2:$C$2100,Recon!BJ10)</f>
        <v>0</v>
      </c>
      <c r="BK31" s="7">
        <f>SUMIFS(Data!$L$2:$L$2100,Data!$B$2:$B$2100,Recon!$C$4,Data!$C$2:$C$2100,Recon!BK10)</f>
        <v>0</v>
      </c>
      <c r="BL31" s="7">
        <f>SUMIFS(Data!$L$2:$L$2100,Data!$B$2:$B$2100,Recon!$C$4,Data!$C$2:$C$2100,Recon!BL10)</f>
        <v>0</v>
      </c>
      <c r="BM31" s="7">
        <f>SUMIFS(Data!$L$2:$L$2100,Data!$B$2:$B$2100,Recon!$C$4,Data!$C$2:$C$2100,Recon!BM10)</f>
        <v>0</v>
      </c>
      <c r="BN31" s="7">
        <f>SUMIFS(Data!$L$2:$L$2100,Data!$B$2:$B$2100,Recon!$C$4,Data!$C$2:$C$2100,Recon!BN10)</f>
        <v>0</v>
      </c>
      <c r="BO31" s="7">
        <f>SUMIFS(Data!$L$2:$L$2100,Data!$B$2:$B$2100,Recon!$C$4,Data!$C$2:$C$2100,Recon!BO10)</f>
        <v>0</v>
      </c>
      <c r="BP31" s="7">
        <f>SUMIFS(Data!$L$2:$L$2100,Data!$B$2:$B$2100,Recon!$C$4,Data!$C$2:$C$2100,Recon!BP10)</f>
        <v>0</v>
      </c>
      <c r="BQ31" s="7">
        <f>SUMIFS(Data!$L$2:$L$2100,Data!$B$2:$B$2100,Recon!$C$4,Data!$C$2:$C$2100,Recon!BQ10)</f>
        <v>0</v>
      </c>
      <c r="BR31" s="7">
        <f>SUMIFS(Data!$L$2:$L$2100,Data!$B$2:$B$2100,Recon!$C$4,Data!$C$2:$C$2100,Recon!BR10)</f>
        <v>0</v>
      </c>
      <c r="BS31" s="7">
        <f>SUMIFS(Data!$L$2:$L$2100,Data!$B$2:$B$2100,Recon!$C$4,Data!$C$2:$C$2100,Recon!BS10)</f>
        <v>0</v>
      </c>
      <c r="BT31" s="7">
        <f>SUMIFS(Data!$L$2:$L$2100,Data!$B$2:$B$2100,Recon!$C$4,Data!$C$2:$C$2100,Recon!BT10)</f>
        <v>0</v>
      </c>
      <c r="BU31" s="7">
        <f>SUMIFS(Data!$L$2:$L$2100,Data!$B$2:$B$2100,Recon!$C$4,Data!$C$2:$C$2100,Recon!BU10)</f>
        <v>0</v>
      </c>
      <c r="BV31" s="7">
        <f>SUMIFS(Data!$L$2:$L$2100,Data!$B$2:$B$2100,Recon!$C$4,Data!$C$2:$C$2100,Recon!BV10)</f>
        <v>0</v>
      </c>
      <c r="BW31" s="7">
        <f>SUMIFS(Data!$L$2:$L$2100,Data!$B$2:$B$2100,Recon!$C$4,Data!$C$2:$C$2100,Recon!BW10)</f>
        <v>0</v>
      </c>
      <c r="BX31" s="7">
        <f>SUMIFS(Data!$L$2:$L$2100,Data!$B$2:$B$2100,Recon!$C$4,Data!$C$2:$C$2100,Recon!BX10)</f>
        <v>0</v>
      </c>
      <c r="BY31" s="7">
        <f>SUMIFS(Data!$L$2:$L$2100,Data!$B$2:$B$2100,Recon!$C$4,Data!$C$2:$C$2100,Recon!BY10)</f>
        <v>0</v>
      </c>
      <c r="BZ31" s="7">
        <f>SUMIFS(Data!$L$2:$L$2100,Data!$B$2:$B$2100,Recon!$C$4,Data!$C$2:$C$2100,Recon!BZ10)</f>
        <v>0</v>
      </c>
      <c r="CA31" s="7">
        <f>SUMIFS(Data!$L$2:$L$2100,Data!$B$2:$B$2100,Recon!$C$4,Data!$C$2:$C$2100,Recon!CA10)</f>
        <v>0</v>
      </c>
      <c r="CB31" s="7">
        <f>SUMIFS(Data!$L$2:$L$2100,Data!$B$2:$B$2100,Recon!$C$4,Data!$C$2:$C$2100,Recon!CB10)</f>
        <v>0</v>
      </c>
      <c r="CC31" s="7">
        <f>SUMIFS(Data!$L$2:$L$2100,Data!$B$2:$B$2100,Recon!$C$4,Data!$C$2:$C$2100,Recon!CC10)</f>
        <v>0</v>
      </c>
      <c r="CD31" s="7">
        <f>SUMIFS(Data!$L$2:$L$2100,Data!$B$2:$B$2100,Recon!$C$4,Data!$C$2:$C$2100,Recon!CD10)</f>
        <v>0</v>
      </c>
      <c r="CE31" s="7">
        <f>SUMIFS(Data!$L$2:$L$2100,Data!$B$2:$B$2100,Recon!$C$4,Data!$C$2:$C$2100,Recon!CE10)</f>
        <v>0</v>
      </c>
      <c r="CF31" s="7">
        <f>SUMIFS(Data!$L$2:$L$2100,Data!$B$2:$B$2100,Recon!$C$4,Data!$C$2:$C$2100,Recon!CF10)</f>
        <v>0</v>
      </c>
      <c r="CG31" s="7">
        <f>SUMIFS(Data!$L$2:$L$2100,Data!$B$2:$B$2100,Recon!$C$4,Data!$C$2:$C$2100,Recon!CG10)</f>
        <v>0</v>
      </c>
      <c r="CH31" s="7">
        <f>SUMIFS(Data!$L$2:$L$2100,Data!$B$2:$B$2100,Recon!$C$4,Data!$C$2:$C$2100,Recon!CH10)</f>
        <v>0</v>
      </c>
      <c r="CI31" s="7">
        <f>SUMIFS(Data!$L$2:$L$2100,Data!$B$2:$B$2100,Recon!$C$4,Data!$C$2:$C$2100,Recon!CI10)</f>
        <v>0</v>
      </c>
      <c r="CJ31" s="7">
        <f>SUMIFS(Data!$L$2:$L$2100,Data!$B$2:$B$2100,Recon!$C$4,Data!$C$2:$C$2100,Recon!CJ10)</f>
        <v>0</v>
      </c>
      <c r="CK31" s="7">
        <f>SUMIFS(Data!$L$2:$L$2100,Data!$B$2:$B$2100,Recon!$C$4,Data!$C$2:$C$2100,Recon!CK10)</f>
        <v>0</v>
      </c>
      <c r="CL31" s="7">
        <f>SUMIFS(Data!$L$2:$L$2100,Data!$B$2:$B$2100,Recon!$C$4,Data!$C$2:$C$2100,Recon!CL10)</f>
        <v>0</v>
      </c>
      <c r="CM31" s="7">
        <f>SUMIFS(Data!$L$2:$L$2100,Data!$B$2:$B$2100,Recon!$C$4,Data!$C$2:$C$2100,Recon!CM10)</f>
        <v>0</v>
      </c>
      <c r="CN31" s="7">
        <f>SUMIFS(Data!$L$2:$L$2100,Data!$B$2:$B$2100,Recon!$C$4,Data!$C$2:$C$2100,Recon!CN10)</f>
        <v>0</v>
      </c>
      <c r="CO31" s="7">
        <f>SUMIFS(Data!$L$2:$L$2100,Data!$B$2:$B$2100,Recon!$C$4,Data!$C$2:$C$2100,Recon!CO10)</f>
        <v>0</v>
      </c>
      <c r="CP31" s="7">
        <f>SUMIFS(Data!$L$2:$L$2100,Data!$B$2:$B$2100,Recon!$C$4,Data!$C$2:$C$2100,Recon!CP10)</f>
        <v>0</v>
      </c>
      <c r="CQ31" s="7">
        <f>SUMIFS(Data!$L$2:$L$2100,Data!$B$2:$B$2100,Recon!$C$4,Data!$C$2:$C$2100,Recon!CQ10)</f>
        <v>0</v>
      </c>
      <c r="CR31" s="7">
        <f>SUMIFS(Data!$L$2:$L$2100,Data!$B$2:$B$2100,Recon!$C$4,Data!$C$2:$C$2100,Recon!CR10)</f>
        <v>0</v>
      </c>
      <c r="CS31" s="7">
        <f>SUMIFS(Data!$L$2:$L$2100,Data!$B$2:$B$2100,Recon!$C$4,Data!$C$2:$C$2100,Recon!CS10)</f>
        <v>0</v>
      </c>
      <c r="CT31" s="7">
        <f>SUMIFS(Data!$L$2:$L$2100,Data!$B$2:$B$2100,Recon!$C$4,Data!$C$2:$C$2100,Recon!CT10)</f>
        <v>0</v>
      </c>
      <c r="CU31" s="7">
        <f>SUMIFS(Data!$L$2:$L$2100,Data!$B$2:$B$2100,Recon!$C$4,Data!$C$2:$C$2100,Recon!CU10)</f>
        <v>0</v>
      </c>
      <c r="CV31" s="7">
        <f>SUMIFS(Data!$L$2:$L$2100,Data!$B$2:$B$2100,Recon!$C$4,Data!$C$2:$C$2100,Recon!CV10)</f>
        <v>0</v>
      </c>
      <c r="CW31" s="7">
        <f>SUMIFS(Data!$L$2:$L$2100,Data!$B$2:$B$2100,Recon!$C$4,Data!$C$2:$C$2100,Recon!CW10)</f>
        <v>0</v>
      </c>
      <c r="CX31" s="7">
        <f>SUMIFS(Data!$L$2:$L$2100,Data!$B$2:$B$2100,Recon!$C$4,Data!$C$2:$C$2100,Recon!CX10)</f>
        <v>0</v>
      </c>
      <c r="CY31" s="7">
        <f>SUMIFS(Data!$L$2:$L$2100,Data!$B$2:$B$2100,Recon!$C$4,Data!$C$2:$C$2100,Recon!CY10)</f>
        <v>0</v>
      </c>
      <c r="CZ31" s="7">
        <f>SUMIFS(Data!$L$2:$L$2100,Data!$B$2:$B$2100,Recon!$C$4,Data!$C$2:$C$2100,Recon!CZ10)</f>
        <v>0</v>
      </c>
      <c r="DA31" s="7">
        <f>SUMIFS(Data!$L$2:$L$2100,Data!$B$2:$B$2100,Recon!$C$4,Data!$C$2:$C$2100,Recon!DA10)</f>
        <v>0</v>
      </c>
      <c r="DB31" s="7">
        <f>SUMIFS(Data!$L$2:$L$2100,Data!$B$2:$B$2100,Recon!$C$4,Data!$C$2:$C$2100,Recon!DB10)</f>
        <v>0</v>
      </c>
      <c r="DC31" s="7">
        <f>SUMIFS(Data!$L$2:$L$2100,Data!$B$2:$B$2100,Recon!$C$4,Data!$C$2:$C$2100,Recon!DC10)</f>
        <v>0</v>
      </c>
      <c r="DD31" s="7">
        <f>SUMIFS(Data!$L$2:$L$2100,Data!$B$2:$B$2100,Recon!$C$4,Data!$C$2:$C$2100,Recon!DD10)</f>
        <v>0</v>
      </c>
      <c r="DE31" s="7">
        <f>SUMIFS(Data!$L$2:$L$2100,Data!$B$2:$B$2100,Recon!$C$4,Data!$C$2:$C$2100,Recon!DE10)</f>
        <v>0</v>
      </c>
      <c r="DF31" s="7">
        <f>SUMIFS(Data!$L$2:$L$2100,Data!$B$2:$B$2100,Recon!$C$4,Data!$C$2:$C$2100,Recon!DF10)</f>
        <v>0</v>
      </c>
    </row>
    <row r="32" spans="1:111" x14ac:dyDescent="0.3">
      <c r="A32" t="s">
        <v>17</v>
      </c>
      <c r="C32" t="s">
        <v>394</v>
      </c>
      <c r="E32" t="s">
        <v>16</v>
      </c>
      <c r="G32" s="7">
        <f>SUMIFS(Data!$M$2:$M$2100,Data!$B$2:$B$2100,Recon!$C$4)</f>
        <v>0</v>
      </c>
      <c r="H32" s="3"/>
      <c r="I32" s="7">
        <f>SUMIFS(Data!$M$2:$M$2100,Data!$B$2:$B$2100,Recon!$C$4,Data!$C$2:$C$2100,Recon!I10)</f>
        <v>0</v>
      </c>
      <c r="J32" s="7">
        <f>SUMIFS(Data!$M$2:$M$2100,Data!$B$2:$B$2100,Recon!$C$4,Data!$C$2:$C$2100,Recon!J10)</f>
        <v>0</v>
      </c>
      <c r="K32" s="7">
        <f>SUMIFS(Data!$M$2:$M$2100,Data!$B$2:$B$2100,Recon!$C$4,Data!$C$2:$C$2100,Recon!K10)</f>
        <v>0</v>
      </c>
      <c r="L32" s="7">
        <f>SUMIFS(Data!$M$2:$M$2100,Data!$B$2:$B$2100,Recon!$C$4,Data!$C$2:$C$2100,Recon!L10)</f>
        <v>0</v>
      </c>
      <c r="M32" s="7">
        <f>SUMIFS(Data!$M$2:$M$2100,Data!$B$2:$B$2100,Recon!$C$4,Data!$C$2:$C$2100,Recon!M10)</f>
        <v>0</v>
      </c>
      <c r="N32" s="7">
        <f>SUMIFS(Data!$M$2:$M$2100,Data!$B$2:$B$2100,Recon!$C$4,Data!$C$2:$C$2100,Recon!N10)</f>
        <v>0</v>
      </c>
      <c r="O32" s="7">
        <f>SUMIFS(Data!$M$2:$M$2100,Data!$B$2:$B$2100,Recon!$C$4,Data!$C$2:$C$2100,Recon!O10)</f>
        <v>0</v>
      </c>
      <c r="P32" s="7">
        <f>SUMIFS(Data!$M$2:$M$2100,Data!$B$2:$B$2100,Recon!$C$4,Data!$C$2:$C$2100,Recon!P10)</f>
        <v>0</v>
      </c>
      <c r="Q32" s="7">
        <f>SUMIFS(Data!$M$2:$M$2100,Data!$B$2:$B$2100,Recon!$C$4,Data!$C$2:$C$2100,Recon!Q10)</f>
        <v>0</v>
      </c>
      <c r="R32" s="7">
        <f>SUMIFS(Data!$M$2:$M$2100,Data!$B$2:$B$2100,Recon!$C$4,Data!$C$2:$C$2100,Recon!R10)</f>
        <v>0</v>
      </c>
      <c r="S32" s="7">
        <f>SUMIFS(Data!$M$2:$M$2100,Data!$B$2:$B$2100,Recon!$C$4,Data!$C$2:$C$2100,Recon!S10)</f>
        <v>0</v>
      </c>
      <c r="T32" s="7">
        <f>SUMIFS(Data!$M$2:$M$2100,Data!$B$2:$B$2100,Recon!$C$4,Data!$C$2:$C$2100,Recon!T10)</f>
        <v>0</v>
      </c>
      <c r="U32" s="7">
        <f>SUMIFS(Data!$M$2:$M$2100,Data!$B$2:$B$2100,Recon!$C$4,Data!$C$2:$C$2100,Recon!U10)</f>
        <v>0</v>
      </c>
      <c r="V32" s="7">
        <f>SUMIFS(Data!$M$2:$M$2100,Data!$B$2:$B$2100,Recon!$C$4,Data!$C$2:$C$2100,Recon!V10)</f>
        <v>0</v>
      </c>
      <c r="W32" s="7">
        <f>SUMIFS(Data!$M$2:$M$2100,Data!$B$2:$B$2100,Recon!$C$4,Data!$C$2:$C$2100,Recon!W10)</f>
        <v>0</v>
      </c>
      <c r="X32" s="7">
        <f>SUMIFS(Data!$M$2:$M$2100,Data!$B$2:$B$2100,Recon!$C$4,Data!$C$2:$C$2100,Recon!X10)</f>
        <v>0</v>
      </c>
      <c r="Y32" s="7">
        <f>SUMIFS(Data!$M$2:$M$2100,Data!$B$2:$B$2100,Recon!$C$4,Data!$C$2:$C$2100,Recon!Y10)</f>
        <v>0</v>
      </c>
      <c r="Z32" s="7">
        <f>SUMIFS(Data!$M$2:$M$2100,Data!$B$2:$B$2100,Recon!$C$4,Data!$C$2:$C$2100,Recon!Z10)</f>
        <v>0</v>
      </c>
      <c r="AA32" s="7">
        <f>SUMIFS(Data!$M$2:$M$2100,Data!$B$2:$B$2100,Recon!$C$4,Data!$C$2:$C$2100,Recon!AA10)</f>
        <v>0</v>
      </c>
      <c r="AB32" s="7">
        <f>SUMIFS(Data!$M$2:$M$2100,Data!$B$2:$B$2100,Recon!$C$4,Data!$C$2:$C$2100,Recon!AB10)</f>
        <v>0</v>
      </c>
      <c r="AC32" s="7">
        <f>SUMIFS(Data!$M$2:$M$2100,Data!$B$2:$B$2100,Recon!$C$4,Data!$C$2:$C$2100,Recon!AC10)</f>
        <v>0</v>
      </c>
      <c r="AD32" s="7">
        <f>SUMIFS(Data!$M$2:$M$2100,Data!$B$2:$B$2100,Recon!$C$4,Data!$C$2:$C$2100,Recon!AD10)</f>
        <v>0</v>
      </c>
      <c r="AE32" s="7">
        <f>SUMIFS(Data!$M$2:$M$2100,Data!$B$2:$B$2100,Recon!$C$4,Data!$C$2:$C$2100,Recon!AE10)</f>
        <v>0</v>
      </c>
      <c r="AF32" s="7">
        <f>SUMIFS(Data!$M$2:$M$2100,Data!$B$2:$B$2100,Recon!$C$4,Data!$C$2:$C$2100,Recon!AF10)</f>
        <v>0</v>
      </c>
      <c r="AG32" s="7">
        <f>SUMIFS(Data!$M$2:$M$2100,Data!$B$2:$B$2100,Recon!$C$4,Data!$C$2:$C$2100,Recon!AG10)</f>
        <v>0</v>
      </c>
      <c r="AH32" s="7">
        <f>SUMIFS(Data!$M$2:$M$2100,Data!$B$2:$B$2100,Recon!$C$4,Data!$C$2:$C$2100,Recon!AH10)</f>
        <v>0</v>
      </c>
      <c r="AI32" s="7">
        <f>SUMIFS(Data!$M$2:$M$2100,Data!$B$2:$B$2100,Recon!$C$4,Data!$C$2:$C$2100,Recon!AI10)</f>
        <v>0</v>
      </c>
      <c r="AJ32" s="7">
        <f>SUMIFS(Data!$M$2:$M$2100,Data!$B$2:$B$2100,Recon!$C$4,Data!$C$2:$C$2100,Recon!AJ10)</f>
        <v>0</v>
      </c>
      <c r="AK32" s="7">
        <f>SUMIFS(Data!$M$2:$M$2100,Data!$B$2:$B$2100,Recon!$C$4,Data!$C$2:$C$2100,Recon!AK10)</f>
        <v>0</v>
      </c>
      <c r="AL32" s="7">
        <f>SUMIFS(Data!$M$2:$M$2100,Data!$B$2:$B$2100,Recon!$C$4,Data!$C$2:$C$2100,Recon!AL10)</f>
        <v>0</v>
      </c>
      <c r="AM32" s="7">
        <f>SUMIFS(Data!$M$2:$M$2100,Data!$B$2:$B$2100,Recon!$C$4,Data!$C$2:$C$2100,Recon!AM10)</f>
        <v>0</v>
      </c>
      <c r="AN32" s="7">
        <f>SUMIFS(Data!$M$2:$M$2100,Data!$B$2:$B$2100,Recon!$C$4,Data!$C$2:$C$2100,Recon!AN10)</f>
        <v>0</v>
      </c>
      <c r="AO32" s="7">
        <f>SUMIFS(Data!$M$2:$M$2100,Data!$B$2:$B$2100,Recon!$C$4,Data!$C$2:$C$2100,Recon!AO10)</f>
        <v>0</v>
      </c>
      <c r="AP32" s="7">
        <f>SUMIFS(Data!$M$2:$M$2100,Data!$B$2:$B$2100,Recon!$C$4,Data!$C$2:$C$2100,Recon!AP10)</f>
        <v>0</v>
      </c>
      <c r="AQ32" s="7">
        <f>SUMIFS(Data!$M$2:$M$2100,Data!$B$2:$B$2100,Recon!$C$4,Data!$C$2:$C$2100,Recon!AQ10)</f>
        <v>0</v>
      </c>
      <c r="AR32" s="7">
        <f>SUMIFS(Data!$M$2:$M$2100,Data!$B$2:$B$2100,Recon!$C$4,Data!$C$2:$C$2100,Recon!AR10)</f>
        <v>0</v>
      </c>
      <c r="AS32" s="7">
        <f>SUMIFS(Data!$M$2:$M$2100,Data!$B$2:$B$2100,Recon!$C$4,Data!$C$2:$C$2100,Recon!AS10)</f>
        <v>0</v>
      </c>
      <c r="AT32" s="7">
        <f>SUMIFS(Data!$M$2:$M$2100,Data!$B$2:$B$2100,Recon!$C$4,Data!$C$2:$C$2100,Recon!AT10)</f>
        <v>0</v>
      </c>
      <c r="AU32" s="7">
        <f>SUMIFS(Data!$M$2:$M$2100,Data!$B$2:$B$2100,Recon!$C$4,Data!$C$2:$C$2100,Recon!AU10)</f>
        <v>0</v>
      </c>
      <c r="AV32" s="7">
        <f>SUMIFS(Data!$M$2:$M$2100,Data!$B$2:$B$2100,Recon!$C$4,Data!$C$2:$C$2100,Recon!AV10)</f>
        <v>0</v>
      </c>
      <c r="AW32" s="7">
        <f>SUMIFS(Data!$M$2:$M$2100,Data!$B$2:$B$2100,Recon!$C$4,Data!$C$2:$C$2100,Recon!AW10)</f>
        <v>0</v>
      </c>
      <c r="AX32" s="7">
        <f>SUMIFS(Data!$M$2:$M$2100,Data!$B$2:$B$2100,Recon!$C$4,Data!$C$2:$C$2100,Recon!AX10)</f>
        <v>0</v>
      </c>
      <c r="AY32" s="7">
        <f>SUMIFS(Data!$M$2:$M$2100,Data!$B$2:$B$2100,Recon!$C$4,Data!$C$2:$C$2100,Recon!AY10)</f>
        <v>0</v>
      </c>
      <c r="AZ32" s="7">
        <f>SUMIFS(Data!$M$2:$M$2100,Data!$B$2:$B$2100,Recon!$C$4,Data!$C$2:$C$2100,Recon!AZ10)</f>
        <v>0</v>
      </c>
      <c r="BA32" s="7">
        <f>SUMIFS(Data!$M$2:$M$2100,Data!$B$2:$B$2100,Recon!$C$4,Data!$C$2:$C$2100,Recon!BA10)</f>
        <v>0</v>
      </c>
      <c r="BB32" s="7">
        <f>SUMIFS(Data!$M$2:$M$2100,Data!$B$2:$B$2100,Recon!$C$4,Data!$C$2:$C$2100,Recon!BB10)</f>
        <v>0</v>
      </c>
      <c r="BC32" s="7">
        <f>SUMIFS(Data!$M$2:$M$2100,Data!$B$2:$B$2100,Recon!$C$4,Data!$C$2:$C$2100,Recon!BC10)</f>
        <v>0</v>
      </c>
      <c r="BD32" s="7">
        <f>SUMIFS(Data!$M$2:$M$2100,Data!$B$2:$B$2100,Recon!$C$4,Data!$C$2:$C$2100,Recon!BD10)</f>
        <v>0</v>
      </c>
      <c r="BE32" s="7">
        <f>SUMIFS(Data!$M$2:$M$2100,Data!$B$2:$B$2100,Recon!$C$4,Data!$C$2:$C$2100,Recon!BE10)</f>
        <v>0</v>
      </c>
      <c r="BF32" s="7">
        <f>SUMIFS(Data!$M$2:$M$2100,Data!$B$2:$B$2100,Recon!$C$4,Data!$C$2:$C$2100,Recon!BF10)</f>
        <v>0</v>
      </c>
      <c r="BG32" s="7">
        <f>SUMIFS(Data!$M$2:$M$2100,Data!$B$2:$B$2100,Recon!$C$4,Data!$C$2:$C$2100,Recon!BG10)</f>
        <v>0</v>
      </c>
      <c r="BH32" s="7">
        <f>SUMIFS(Data!$M$2:$M$2100,Data!$B$2:$B$2100,Recon!$C$4,Data!$C$2:$C$2100,Recon!BH10)</f>
        <v>0</v>
      </c>
      <c r="BI32" s="7">
        <f>SUMIFS(Data!$M$2:$M$2100,Data!$B$2:$B$2100,Recon!$C$4,Data!$C$2:$C$2100,Recon!BI10)</f>
        <v>0</v>
      </c>
      <c r="BJ32" s="7">
        <f>SUMIFS(Data!$M$2:$M$2100,Data!$B$2:$B$2100,Recon!$C$4,Data!$C$2:$C$2100,Recon!BJ10)</f>
        <v>0</v>
      </c>
      <c r="BK32" s="7">
        <f>SUMIFS(Data!$M$2:$M$2100,Data!$B$2:$B$2100,Recon!$C$4,Data!$C$2:$C$2100,Recon!BK10)</f>
        <v>0</v>
      </c>
      <c r="BL32" s="7">
        <f>SUMIFS(Data!$M$2:$M$2100,Data!$B$2:$B$2100,Recon!$C$4,Data!$C$2:$C$2100,Recon!BL10)</f>
        <v>0</v>
      </c>
      <c r="BM32" s="7">
        <f>SUMIFS(Data!$M$2:$M$2100,Data!$B$2:$B$2100,Recon!$C$4,Data!$C$2:$C$2100,Recon!BM10)</f>
        <v>0</v>
      </c>
      <c r="BN32" s="7">
        <f>SUMIFS(Data!$M$2:$M$2100,Data!$B$2:$B$2100,Recon!$C$4,Data!$C$2:$C$2100,Recon!BN10)</f>
        <v>0</v>
      </c>
      <c r="BO32" s="7">
        <f>SUMIFS(Data!$M$2:$M$2100,Data!$B$2:$B$2100,Recon!$C$4,Data!$C$2:$C$2100,Recon!BO10)</f>
        <v>0</v>
      </c>
      <c r="BP32" s="7">
        <f>SUMIFS(Data!$M$2:$M$2100,Data!$B$2:$B$2100,Recon!$C$4,Data!$C$2:$C$2100,Recon!BP10)</f>
        <v>0</v>
      </c>
      <c r="BQ32" s="7">
        <f>SUMIFS(Data!$M$2:$M$2100,Data!$B$2:$B$2100,Recon!$C$4,Data!$C$2:$C$2100,Recon!BQ10)</f>
        <v>0</v>
      </c>
      <c r="BR32" s="7">
        <f>SUMIFS(Data!$M$2:$M$2100,Data!$B$2:$B$2100,Recon!$C$4,Data!$C$2:$C$2100,Recon!BR10)</f>
        <v>0</v>
      </c>
      <c r="BS32" s="7">
        <f>SUMIFS(Data!$M$2:$M$2100,Data!$B$2:$B$2100,Recon!$C$4,Data!$C$2:$C$2100,Recon!BS10)</f>
        <v>0</v>
      </c>
      <c r="BT32" s="7">
        <f>SUMIFS(Data!$M$2:$M$2100,Data!$B$2:$B$2100,Recon!$C$4,Data!$C$2:$C$2100,Recon!BT10)</f>
        <v>0</v>
      </c>
      <c r="BU32" s="7">
        <f>SUMIFS(Data!$M$2:$M$2100,Data!$B$2:$B$2100,Recon!$C$4,Data!$C$2:$C$2100,Recon!BU10)</f>
        <v>0</v>
      </c>
      <c r="BV32" s="7">
        <f>SUMIFS(Data!$M$2:$M$2100,Data!$B$2:$B$2100,Recon!$C$4,Data!$C$2:$C$2100,Recon!BV10)</f>
        <v>0</v>
      </c>
      <c r="BW32" s="7">
        <f>SUMIFS(Data!$M$2:$M$2100,Data!$B$2:$B$2100,Recon!$C$4,Data!$C$2:$C$2100,Recon!BW10)</f>
        <v>0</v>
      </c>
      <c r="BX32" s="7">
        <f>SUMIFS(Data!$M$2:$M$2100,Data!$B$2:$B$2100,Recon!$C$4,Data!$C$2:$C$2100,Recon!BX10)</f>
        <v>0</v>
      </c>
      <c r="BY32" s="7">
        <f>SUMIFS(Data!$M$2:$M$2100,Data!$B$2:$B$2100,Recon!$C$4,Data!$C$2:$C$2100,Recon!BY10)</f>
        <v>0</v>
      </c>
      <c r="BZ32" s="7">
        <f>SUMIFS(Data!$M$2:$M$2100,Data!$B$2:$B$2100,Recon!$C$4,Data!$C$2:$C$2100,Recon!BZ10)</f>
        <v>0</v>
      </c>
      <c r="CA32" s="7">
        <f>SUMIFS(Data!$M$2:$M$2100,Data!$B$2:$B$2100,Recon!$C$4,Data!$C$2:$C$2100,Recon!CA10)</f>
        <v>0</v>
      </c>
      <c r="CB32" s="7">
        <f>SUMIFS(Data!$M$2:$M$2100,Data!$B$2:$B$2100,Recon!$C$4,Data!$C$2:$C$2100,Recon!CB10)</f>
        <v>0</v>
      </c>
      <c r="CC32" s="7">
        <f>SUMIFS(Data!$M$2:$M$2100,Data!$B$2:$B$2100,Recon!$C$4,Data!$C$2:$C$2100,Recon!CC10)</f>
        <v>0</v>
      </c>
      <c r="CD32" s="7">
        <f>SUMIFS(Data!$M$2:$M$2100,Data!$B$2:$B$2100,Recon!$C$4,Data!$C$2:$C$2100,Recon!CD10)</f>
        <v>0</v>
      </c>
      <c r="CE32" s="7">
        <f>SUMIFS(Data!$M$2:$M$2100,Data!$B$2:$B$2100,Recon!$C$4,Data!$C$2:$C$2100,Recon!CE10)</f>
        <v>0</v>
      </c>
      <c r="CF32" s="7">
        <f>SUMIFS(Data!$M$2:$M$2100,Data!$B$2:$B$2100,Recon!$C$4,Data!$C$2:$C$2100,Recon!CF10)</f>
        <v>0</v>
      </c>
      <c r="CG32" s="7">
        <f>SUMIFS(Data!$M$2:$M$2100,Data!$B$2:$B$2100,Recon!$C$4,Data!$C$2:$C$2100,Recon!CG10)</f>
        <v>0</v>
      </c>
      <c r="CH32" s="7">
        <f>SUMIFS(Data!$M$2:$M$2100,Data!$B$2:$B$2100,Recon!$C$4,Data!$C$2:$C$2100,Recon!CH10)</f>
        <v>0</v>
      </c>
      <c r="CI32" s="7">
        <f>SUMIFS(Data!$M$2:$M$2100,Data!$B$2:$B$2100,Recon!$C$4,Data!$C$2:$C$2100,Recon!CI10)</f>
        <v>0</v>
      </c>
      <c r="CJ32" s="7">
        <f>SUMIFS(Data!$M$2:$M$2100,Data!$B$2:$B$2100,Recon!$C$4,Data!$C$2:$C$2100,Recon!CJ10)</f>
        <v>0</v>
      </c>
      <c r="CK32" s="7">
        <f>SUMIFS(Data!$M$2:$M$2100,Data!$B$2:$B$2100,Recon!$C$4,Data!$C$2:$C$2100,Recon!CK10)</f>
        <v>0</v>
      </c>
      <c r="CL32" s="7">
        <f>SUMIFS(Data!$M$2:$M$2100,Data!$B$2:$B$2100,Recon!$C$4,Data!$C$2:$C$2100,Recon!CL10)</f>
        <v>0</v>
      </c>
      <c r="CM32" s="7">
        <f>SUMIFS(Data!$M$2:$M$2100,Data!$B$2:$B$2100,Recon!$C$4,Data!$C$2:$C$2100,Recon!CM10)</f>
        <v>0</v>
      </c>
      <c r="CN32" s="7">
        <f>SUMIFS(Data!$M$2:$M$2100,Data!$B$2:$B$2100,Recon!$C$4,Data!$C$2:$C$2100,Recon!CN10)</f>
        <v>0</v>
      </c>
      <c r="CO32" s="7">
        <f>SUMIFS(Data!$M$2:$M$2100,Data!$B$2:$B$2100,Recon!$C$4,Data!$C$2:$C$2100,Recon!CO10)</f>
        <v>0</v>
      </c>
      <c r="CP32" s="7">
        <f>SUMIFS(Data!$M$2:$M$2100,Data!$B$2:$B$2100,Recon!$C$4,Data!$C$2:$C$2100,Recon!CP10)</f>
        <v>0</v>
      </c>
      <c r="CQ32" s="7">
        <f>SUMIFS(Data!$M$2:$M$2100,Data!$B$2:$B$2100,Recon!$C$4,Data!$C$2:$C$2100,Recon!CQ10)</f>
        <v>0</v>
      </c>
      <c r="CR32" s="7">
        <f>SUMIFS(Data!$M$2:$M$2100,Data!$B$2:$B$2100,Recon!$C$4,Data!$C$2:$C$2100,Recon!CR10)</f>
        <v>0</v>
      </c>
      <c r="CS32" s="7">
        <f>SUMIFS(Data!$M$2:$M$2100,Data!$B$2:$B$2100,Recon!$C$4,Data!$C$2:$C$2100,Recon!CS10)</f>
        <v>0</v>
      </c>
      <c r="CT32" s="7">
        <f>SUMIFS(Data!$M$2:$M$2100,Data!$B$2:$B$2100,Recon!$C$4,Data!$C$2:$C$2100,Recon!CT10)</f>
        <v>0</v>
      </c>
      <c r="CU32" s="7">
        <f>SUMIFS(Data!$M$2:$M$2100,Data!$B$2:$B$2100,Recon!$C$4,Data!$C$2:$C$2100,Recon!CU10)</f>
        <v>0</v>
      </c>
      <c r="CV32" s="7">
        <f>SUMIFS(Data!$M$2:$M$2100,Data!$B$2:$B$2100,Recon!$C$4,Data!$C$2:$C$2100,Recon!CV10)</f>
        <v>0</v>
      </c>
      <c r="CW32" s="7">
        <f>SUMIFS(Data!$M$2:$M$2100,Data!$B$2:$B$2100,Recon!$C$4,Data!$C$2:$C$2100,Recon!CW10)</f>
        <v>0</v>
      </c>
      <c r="CX32" s="7">
        <f>SUMIFS(Data!$M$2:$M$2100,Data!$B$2:$B$2100,Recon!$C$4,Data!$C$2:$C$2100,Recon!CX10)</f>
        <v>0</v>
      </c>
      <c r="CY32" s="7">
        <f>SUMIFS(Data!$M$2:$M$2100,Data!$B$2:$B$2100,Recon!$C$4,Data!$C$2:$C$2100,Recon!CY10)</f>
        <v>0</v>
      </c>
      <c r="CZ32" s="7">
        <f>SUMIFS(Data!$M$2:$M$2100,Data!$B$2:$B$2100,Recon!$C$4,Data!$C$2:$C$2100,Recon!CZ10)</f>
        <v>0</v>
      </c>
      <c r="DA32" s="7">
        <f>SUMIFS(Data!$M$2:$M$2100,Data!$B$2:$B$2100,Recon!$C$4,Data!$C$2:$C$2100,Recon!DA10)</f>
        <v>0</v>
      </c>
      <c r="DB32" s="7">
        <f>SUMIFS(Data!$M$2:$M$2100,Data!$B$2:$B$2100,Recon!$C$4,Data!$C$2:$C$2100,Recon!DB10)</f>
        <v>0</v>
      </c>
      <c r="DC32" s="7">
        <f>SUMIFS(Data!$M$2:$M$2100,Data!$B$2:$B$2100,Recon!$C$4,Data!$C$2:$C$2100,Recon!DC10)</f>
        <v>0</v>
      </c>
      <c r="DD32" s="7">
        <f>SUMIFS(Data!$M$2:$M$2100,Data!$B$2:$B$2100,Recon!$C$4,Data!$C$2:$C$2100,Recon!DD10)</f>
        <v>0</v>
      </c>
      <c r="DE32" s="7">
        <f>SUMIFS(Data!$M$2:$M$2100,Data!$B$2:$B$2100,Recon!$C$4,Data!$C$2:$C$2100,Recon!DE10)</f>
        <v>0</v>
      </c>
      <c r="DF32" s="7">
        <f>SUMIFS(Data!$M$2:$M$2100,Data!$B$2:$B$2100,Recon!$C$4,Data!$C$2:$C$2100,Recon!DF10)</f>
        <v>0</v>
      </c>
    </row>
    <row r="33" spans="1:110" x14ac:dyDescent="0.3">
      <c r="A33" t="s">
        <v>395</v>
      </c>
      <c r="C33" t="s">
        <v>389</v>
      </c>
      <c r="E33" t="s">
        <v>396</v>
      </c>
      <c r="G33" s="7">
        <f>SUMIFS(Data!$S$2:$S$2100,Data!$B$2:$B$2100,Recon!$C$4)</f>
        <v>0</v>
      </c>
      <c r="H33" s="3"/>
      <c r="I33" s="7">
        <f>SUMIFS(Data!$S$2:$S$2100,Data!$B$2:$B$2100,Recon!$C$4,Data!$C$2:$C$2100,Recon!I10)</f>
        <v>0</v>
      </c>
      <c r="J33" s="7">
        <f>SUMIFS(Data!$S$2:$S$2100,Data!$B$2:$B$2100,Recon!$C$4,Data!$C$2:$C$2100,Recon!J10)</f>
        <v>0</v>
      </c>
      <c r="K33" s="7">
        <f>SUMIFS(Data!$S$2:$S$2100,Data!$B$2:$B$2100,Recon!$C$4,Data!$C$2:$C$2100,Recon!K10)</f>
        <v>0</v>
      </c>
      <c r="L33" s="7">
        <f>SUMIFS(Data!$S$2:$S$2100,Data!$B$2:$B$2100,Recon!$C$4,Data!$C$2:$C$2100,Recon!L10)</f>
        <v>0</v>
      </c>
      <c r="M33" s="7">
        <f>SUMIFS(Data!$S$2:$S$2100,Data!$B$2:$B$2100,Recon!$C$4,Data!$C$2:$C$2100,Recon!M10)</f>
        <v>0</v>
      </c>
      <c r="N33" s="7">
        <f>SUMIFS(Data!$S$2:$S$2100,Data!$B$2:$B$2100,Recon!$C$4,Data!$C$2:$C$2100,Recon!N10)</f>
        <v>0</v>
      </c>
      <c r="O33" s="7">
        <f>SUMIFS(Data!$S$2:$S$2100,Data!$B$2:$B$2100,Recon!$C$4,Data!$C$2:$C$2100,Recon!O10)</f>
        <v>0</v>
      </c>
      <c r="P33" s="7">
        <f>SUMIFS(Data!$S$2:$S$2100,Data!$B$2:$B$2100,Recon!$C$4,Data!$C$2:$C$2100,Recon!P10)</f>
        <v>0</v>
      </c>
      <c r="Q33" s="7">
        <f>SUMIFS(Data!$S$2:$S$2100,Data!$B$2:$B$2100,Recon!$C$4,Data!$C$2:$C$2100,Recon!Q10)</f>
        <v>0</v>
      </c>
      <c r="R33" s="7">
        <f>SUMIFS(Data!$S$2:$S$2100,Data!$B$2:$B$2100,Recon!$C$4,Data!$C$2:$C$2100,Recon!R10)</f>
        <v>0</v>
      </c>
      <c r="S33" s="7">
        <f>SUMIFS(Data!$S$2:$S$2100,Data!$B$2:$B$2100,Recon!$C$4,Data!$C$2:$C$2100,Recon!S10)</f>
        <v>0</v>
      </c>
      <c r="T33" s="7">
        <f>SUMIFS(Data!$S$2:$S$2100,Data!$B$2:$B$2100,Recon!$C$4,Data!$C$2:$C$2100,Recon!T10)</f>
        <v>0</v>
      </c>
      <c r="U33" s="7">
        <f>SUMIFS(Data!$S$2:$S$2100,Data!$B$2:$B$2100,Recon!$C$4,Data!$C$2:$C$2100,Recon!U10)</f>
        <v>0</v>
      </c>
      <c r="V33" s="7">
        <f>SUMIFS(Data!$S$2:$S$2100,Data!$B$2:$B$2100,Recon!$C$4,Data!$C$2:$C$2100,Recon!V10)</f>
        <v>0</v>
      </c>
      <c r="W33" s="7">
        <f>SUMIFS(Data!$S$2:$S$2100,Data!$B$2:$B$2100,Recon!$C$4,Data!$C$2:$C$2100,Recon!W10)</f>
        <v>0</v>
      </c>
      <c r="X33" s="7">
        <f>SUMIFS(Data!$S$2:$S$2100,Data!$B$2:$B$2100,Recon!$C$4,Data!$C$2:$C$2100,Recon!X10)</f>
        <v>0</v>
      </c>
      <c r="Y33" s="7">
        <f>SUMIFS(Data!$S$2:$S$2100,Data!$B$2:$B$2100,Recon!$C$4,Data!$C$2:$C$2100,Recon!Y10)</f>
        <v>0</v>
      </c>
      <c r="Z33" s="7">
        <f>SUMIFS(Data!$S$2:$S$2100,Data!$B$2:$B$2100,Recon!$C$4,Data!$C$2:$C$2100,Recon!Z10)</f>
        <v>0</v>
      </c>
      <c r="AA33" s="7">
        <f>SUMIFS(Data!$S$2:$S$2100,Data!$B$2:$B$2100,Recon!$C$4,Data!$C$2:$C$2100,Recon!AA10)</f>
        <v>0</v>
      </c>
      <c r="AB33" s="7">
        <f>SUMIFS(Data!$S$2:$S$2100,Data!$B$2:$B$2100,Recon!$C$4,Data!$C$2:$C$2100,Recon!AB10)</f>
        <v>0</v>
      </c>
      <c r="AC33" s="7">
        <f>SUMIFS(Data!$S$2:$S$2100,Data!$B$2:$B$2100,Recon!$C$4,Data!$C$2:$C$2100,Recon!AC10)</f>
        <v>0</v>
      </c>
      <c r="AD33" s="7">
        <f>SUMIFS(Data!$S$2:$S$2100,Data!$B$2:$B$2100,Recon!$C$4,Data!$C$2:$C$2100,Recon!AD10)</f>
        <v>0</v>
      </c>
      <c r="AE33" s="7">
        <f>SUMIFS(Data!$S$2:$S$2100,Data!$B$2:$B$2100,Recon!$C$4,Data!$C$2:$C$2100,Recon!AE10)</f>
        <v>0</v>
      </c>
      <c r="AF33" s="7">
        <f>SUMIFS(Data!$S$2:$S$2100,Data!$B$2:$B$2100,Recon!$C$4,Data!$C$2:$C$2100,Recon!AF10)</f>
        <v>0</v>
      </c>
      <c r="AG33" s="7">
        <f>SUMIFS(Data!$S$2:$S$2100,Data!$B$2:$B$2100,Recon!$C$4,Data!$C$2:$C$2100,Recon!AG10)</f>
        <v>0</v>
      </c>
      <c r="AH33" s="7">
        <f>SUMIFS(Data!$S$2:$S$2100,Data!$B$2:$B$2100,Recon!$C$4,Data!$C$2:$C$2100,Recon!AH10)</f>
        <v>0</v>
      </c>
      <c r="AI33" s="7">
        <f>SUMIFS(Data!$S$2:$S$2100,Data!$B$2:$B$2100,Recon!$C$4,Data!$C$2:$C$2100,Recon!AI10)</f>
        <v>0</v>
      </c>
      <c r="AJ33" s="7">
        <f>SUMIFS(Data!$S$2:$S$2100,Data!$B$2:$B$2100,Recon!$C$4,Data!$C$2:$C$2100,Recon!AJ10)</f>
        <v>0</v>
      </c>
      <c r="AK33" s="7">
        <f>SUMIFS(Data!$S$2:$S$2100,Data!$B$2:$B$2100,Recon!$C$4,Data!$C$2:$C$2100,Recon!AK10)</f>
        <v>0</v>
      </c>
      <c r="AL33" s="7">
        <f>SUMIFS(Data!$S$2:$S$2100,Data!$B$2:$B$2100,Recon!$C$4,Data!$C$2:$C$2100,Recon!AL10)</f>
        <v>0</v>
      </c>
      <c r="AM33" s="7">
        <f>SUMIFS(Data!$S$2:$S$2100,Data!$B$2:$B$2100,Recon!$C$4,Data!$C$2:$C$2100,Recon!AM10)</f>
        <v>0</v>
      </c>
      <c r="AN33" s="7">
        <f>SUMIFS(Data!$S$2:$S$2100,Data!$B$2:$B$2100,Recon!$C$4,Data!$C$2:$C$2100,Recon!AN10)</f>
        <v>0</v>
      </c>
      <c r="AO33" s="7">
        <f>SUMIFS(Data!$S$2:$S$2100,Data!$B$2:$B$2100,Recon!$C$4,Data!$C$2:$C$2100,Recon!AO10)</f>
        <v>0</v>
      </c>
      <c r="AP33" s="7">
        <f>SUMIFS(Data!$S$2:$S$2100,Data!$B$2:$B$2100,Recon!$C$4,Data!$C$2:$C$2100,Recon!AP10)</f>
        <v>0</v>
      </c>
      <c r="AQ33" s="7">
        <f>SUMIFS(Data!$S$2:$S$2100,Data!$B$2:$B$2100,Recon!$C$4,Data!$C$2:$C$2100,Recon!AQ10)</f>
        <v>0</v>
      </c>
      <c r="AR33" s="7">
        <f>SUMIFS(Data!$S$2:$S$2100,Data!$B$2:$B$2100,Recon!$C$4,Data!$C$2:$C$2100,Recon!AR10)</f>
        <v>0</v>
      </c>
      <c r="AS33" s="7">
        <f>SUMIFS(Data!$S$2:$S$2100,Data!$B$2:$B$2100,Recon!$C$4,Data!$C$2:$C$2100,Recon!AS10)</f>
        <v>0</v>
      </c>
      <c r="AT33" s="7">
        <f>SUMIFS(Data!$S$2:$S$2100,Data!$B$2:$B$2100,Recon!$C$4,Data!$C$2:$C$2100,Recon!AT10)</f>
        <v>0</v>
      </c>
      <c r="AU33" s="7">
        <f>SUMIFS(Data!$S$2:$S$2100,Data!$B$2:$B$2100,Recon!$C$4,Data!$C$2:$C$2100,Recon!AU10)</f>
        <v>0</v>
      </c>
      <c r="AV33" s="7">
        <f>SUMIFS(Data!$S$2:$S$2100,Data!$B$2:$B$2100,Recon!$C$4,Data!$C$2:$C$2100,Recon!AV10)</f>
        <v>0</v>
      </c>
      <c r="AW33" s="7">
        <f>SUMIFS(Data!$S$2:$S$2100,Data!$B$2:$B$2100,Recon!$C$4,Data!$C$2:$C$2100,Recon!AW10)</f>
        <v>0</v>
      </c>
      <c r="AX33" s="7">
        <f>SUMIFS(Data!$S$2:$S$2100,Data!$B$2:$B$2100,Recon!$C$4,Data!$C$2:$C$2100,Recon!AX10)</f>
        <v>0</v>
      </c>
      <c r="AY33" s="7">
        <f>SUMIFS(Data!$S$2:$S$2100,Data!$B$2:$B$2100,Recon!$C$4,Data!$C$2:$C$2100,Recon!AY10)</f>
        <v>0</v>
      </c>
      <c r="AZ33" s="7">
        <f>SUMIFS(Data!$S$2:$S$2100,Data!$B$2:$B$2100,Recon!$C$4,Data!$C$2:$C$2100,Recon!AZ10)</f>
        <v>0</v>
      </c>
      <c r="BA33" s="7">
        <f>SUMIFS(Data!$S$2:$S$2100,Data!$B$2:$B$2100,Recon!$C$4,Data!$C$2:$C$2100,Recon!BA10)</f>
        <v>0</v>
      </c>
      <c r="BB33" s="7">
        <f>SUMIFS(Data!$S$2:$S$2100,Data!$B$2:$B$2100,Recon!$C$4,Data!$C$2:$C$2100,Recon!BB10)</f>
        <v>0</v>
      </c>
      <c r="BC33" s="7">
        <f>SUMIFS(Data!$S$2:$S$2100,Data!$B$2:$B$2100,Recon!$C$4,Data!$C$2:$C$2100,Recon!BC10)</f>
        <v>0</v>
      </c>
      <c r="BD33" s="7">
        <f>SUMIFS(Data!$S$2:$S$2100,Data!$B$2:$B$2100,Recon!$C$4,Data!$C$2:$C$2100,Recon!BD10)</f>
        <v>0</v>
      </c>
      <c r="BE33" s="7">
        <f>SUMIFS(Data!$S$2:$S$2100,Data!$B$2:$B$2100,Recon!$C$4,Data!$C$2:$C$2100,Recon!BE10)</f>
        <v>0</v>
      </c>
      <c r="BF33" s="7">
        <f>SUMIFS(Data!$S$2:$S$2100,Data!$B$2:$B$2100,Recon!$C$4,Data!$C$2:$C$2100,Recon!BF10)</f>
        <v>0</v>
      </c>
      <c r="BG33" s="7">
        <f>SUMIFS(Data!$S$2:$S$2100,Data!$B$2:$B$2100,Recon!$C$4,Data!$C$2:$C$2100,Recon!BG10)</f>
        <v>0</v>
      </c>
      <c r="BH33" s="7">
        <f>SUMIFS(Data!$S$2:$S$2100,Data!$B$2:$B$2100,Recon!$C$4,Data!$C$2:$C$2100,Recon!BH10)</f>
        <v>0</v>
      </c>
      <c r="BI33" s="7">
        <f>SUMIFS(Data!$S$2:$S$2100,Data!$B$2:$B$2100,Recon!$C$4,Data!$C$2:$C$2100,Recon!BI10)</f>
        <v>0</v>
      </c>
      <c r="BJ33" s="7">
        <f>SUMIFS(Data!$S$2:$S$2100,Data!$B$2:$B$2100,Recon!$C$4,Data!$C$2:$C$2100,Recon!BJ10)</f>
        <v>0</v>
      </c>
      <c r="BK33" s="7">
        <f>SUMIFS(Data!$S$2:$S$2100,Data!$B$2:$B$2100,Recon!$C$4,Data!$C$2:$C$2100,Recon!BK10)</f>
        <v>0</v>
      </c>
      <c r="BL33" s="7">
        <f>SUMIFS(Data!$S$2:$S$2100,Data!$B$2:$B$2100,Recon!$C$4,Data!$C$2:$C$2100,Recon!BL10)</f>
        <v>0</v>
      </c>
      <c r="BM33" s="7">
        <f>SUMIFS(Data!$S$2:$S$2100,Data!$B$2:$B$2100,Recon!$C$4,Data!$C$2:$C$2100,Recon!BM10)</f>
        <v>0</v>
      </c>
      <c r="BN33" s="7">
        <f>SUMIFS(Data!$S$2:$S$2100,Data!$B$2:$B$2100,Recon!$C$4,Data!$C$2:$C$2100,Recon!BN10)</f>
        <v>0</v>
      </c>
      <c r="BO33" s="7">
        <f>SUMIFS(Data!$S$2:$S$2100,Data!$B$2:$B$2100,Recon!$C$4,Data!$C$2:$C$2100,Recon!BO10)</f>
        <v>0</v>
      </c>
      <c r="BP33" s="7">
        <f>SUMIFS(Data!$S$2:$S$2100,Data!$B$2:$B$2100,Recon!$C$4,Data!$C$2:$C$2100,Recon!BP10)</f>
        <v>0</v>
      </c>
      <c r="BQ33" s="7">
        <f>SUMIFS(Data!$S$2:$S$2100,Data!$B$2:$B$2100,Recon!$C$4,Data!$C$2:$C$2100,Recon!BQ10)</f>
        <v>0</v>
      </c>
      <c r="BR33" s="7">
        <f>SUMIFS(Data!$S$2:$S$2100,Data!$B$2:$B$2100,Recon!$C$4,Data!$C$2:$C$2100,Recon!BR10)</f>
        <v>0</v>
      </c>
      <c r="BS33" s="7">
        <f>SUMIFS(Data!$S$2:$S$2100,Data!$B$2:$B$2100,Recon!$C$4,Data!$C$2:$C$2100,Recon!BS10)</f>
        <v>0</v>
      </c>
      <c r="BT33" s="7">
        <f>SUMIFS(Data!$S$2:$S$2100,Data!$B$2:$B$2100,Recon!$C$4,Data!$C$2:$C$2100,Recon!BT10)</f>
        <v>0</v>
      </c>
      <c r="BU33" s="7">
        <f>SUMIFS(Data!$S$2:$S$2100,Data!$B$2:$B$2100,Recon!$C$4,Data!$C$2:$C$2100,Recon!BU10)</f>
        <v>0</v>
      </c>
      <c r="BV33" s="7">
        <f>SUMIFS(Data!$S$2:$S$2100,Data!$B$2:$B$2100,Recon!$C$4,Data!$C$2:$C$2100,Recon!BV10)</f>
        <v>0</v>
      </c>
      <c r="BW33" s="7">
        <f>SUMIFS(Data!$S$2:$S$2100,Data!$B$2:$B$2100,Recon!$C$4,Data!$C$2:$C$2100,Recon!BW10)</f>
        <v>0</v>
      </c>
      <c r="BX33" s="7">
        <f>SUMIFS(Data!$S$2:$S$2100,Data!$B$2:$B$2100,Recon!$C$4,Data!$C$2:$C$2100,Recon!BX10)</f>
        <v>0</v>
      </c>
      <c r="BY33" s="7">
        <f>SUMIFS(Data!$S$2:$S$2100,Data!$B$2:$B$2100,Recon!$C$4,Data!$C$2:$C$2100,Recon!BY10)</f>
        <v>0</v>
      </c>
      <c r="BZ33" s="7">
        <f>SUMIFS(Data!$S$2:$S$2100,Data!$B$2:$B$2100,Recon!$C$4,Data!$C$2:$C$2100,Recon!BZ10)</f>
        <v>0</v>
      </c>
      <c r="CA33" s="7">
        <f>SUMIFS(Data!$S$2:$S$2100,Data!$B$2:$B$2100,Recon!$C$4,Data!$C$2:$C$2100,Recon!CA10)</f>
        <v>0</v>
      </c>
      <c r="CB33" s="7">
        <f>SUMIFS(Data!$S$2:$S$2100,Data!$B$2:$B$2100,Recon!$C$4,Data!$C$2:$C$2100,Recon!CB10)</f>
        <v>0</v>
      </c>
      <c r="CC33" s="7">
        <f>SUMIFS(Data!$S$2:$S$2100,Data!$B$2:$B$2100,Recon!$C$4,Data!$C$2:$C$2100,Recon!CC10)</f>
        <v>0</v>
      </c>
      <c r="CD33" s="7">
        <f>SUMIFS(Data!$S$2:$S$2100,Data!$B$2:$B$2100,Recon!$C$4,Data!$C$2:$C$2100,Recon!CD10)</f>
        <v>0</v>
      </c>
      <c r="CE33" s="7">
        <f>SUMIFS(Data!$S$2:$S$2100,Data!$B$2:$B$2100,Recon!$C$4,Data!$C$2:$C$2100,Recon!CE10)</f>
        <v>0</v>
      </c>
      <c r="CF33" s="7">
        <f>SUMIFS(Data!$S$2:$S$2100,Data!$B$2:$B$2100,Recon!$C$4,Data!$C$2:$C$2100,Recon!CF10)</f>
        <v>0</v>
      </c>
      <c r="CG33" s="7">
        <f>SUMIFS(Data!$S$2:$S$2100,Data!$B$2:$B$2100,Recon!$C$4,Data!$C$2:$C$2100,Recon!CG10)</f>
        <v>0</v>
      </c>
      <c r="CH33" s="7">
        <f>SUMIFS(Data!$S$2:$S$2100,Data!$B$2:$B$2100,Recon!$C$4,Data!$C$2:$C$2100,Recon!CH10)</f>
        <v>0</v>
      </c>
      <c r="CI33" s="7">
        <f>SUMIFS(Data!$S$2:$S$2100,Data!$B$2:$B$2100,Recon!$C$4,Data!$C$2:$C$2100,Recon!CI10)</f>
        <v>0</v>
      </c>
      <c r="CJ33" s="7">
        <f>SUMIFS(Data!$S$2:$S$2100,Data!$B$2:$B$2100,Recon!$C$4,Data!$C$2:$C$2100,Recon!CJ10)</f>
        <v>0</v>
      </c>
      <c r="CK33" s="7">
        <f>SUMIFS(Data!$S$2:$S$2100,Data!$B$2:$B$2100,Recon!$C$4,Data!$C$2:$C$2100,Recon!CK10)</f>
        <v>0</v>
      </c>
      <c r="CL33" s="7">
        <f>SUMIFS(Data!$S$2:$S$2100,Data!$B$2:$B$2100,Recon!$C$4,Data!$C$2:$C$2100,Recon!CL10)</f>
        <v>0</v>
      </c>
      <c r="CM33" s="7">
        <f>SUMIFS(Data!$S$2:$S$2100,Data!$B$2:$B$2100,Recon!$C$4,Data!$C$2:$C$2100,Recon!CM10)</f>
        <v>0</v>
      </c>
      <c r="CN33" s="7">
        <f>SUMIFS(Data!$S$2:$S$2100,Data!$B$2:$B$2100,Recon!$C$4,Data!$C$2:$C$2100,Recon!CN10)</f>
        <v>0</v>
      </c>
      <c r="CO33" s="7">
        <f>SUMIFS(Data!$S$2:$S$2100,Data!$B$2:$B$2100,Recon!$C$4,Data!$C$2:$C$2100,Recon!CO10)</f>
        <v>0</v>
      </c>
      <c r="CP33" s="7">
        <f>SUMIFS(Data!$S$2:$S$2100,Data!$B$2:$B$2100,Recon!$C$4,Data!$C$2:$C$2100,Recon!CP10)</f>
        <v>0</v>
      </c>
      <c r="CQ33" s="7">
        <f>SUMIFS(Data!$S$2:$S$2100,Data!$B$2:$B$2100,Recon!$C$4,Data!$C$2:$C$2100,Recon!CQ10)</f>
        <v>0</v>
      </c>
      <c r="CR33" s="7">
        <f>SUMIFS(Data!$S$2:$S$2100,Data!$B$2:$B$2100,Recon!$C$4,Data!$C$2:$C$2100,Recon!CR10)</f>
        <v>0</v>
      </c>
      <c r="CS33" s="7">
        <f>SUMIFS(Data!$S$2:$S$2100,Data!$B$2:$B$2100,Recon!$C$4,Data!$C$2:$C$2100,Recon!CS10)</f>
        <v>0</v>
      </c>
      <c r="CT33" s="7">
        <f>SUMIFS(Data!$S$2:$S$2100,Data!$B$2:$B$2100,Recon!$C$4,Data!$C$2:$C$2100,Recon!CT10)</f>
        <v>0</v>
      </c>
      <c r="CU33" s="7">
        <f>SUMIFS(Data!$S$2:$S$2100,Data!$B$2:$B$2100,Recon!$C$4,Data!$C$2:$C$2100,Recon!CU10)</f>
        <v>0</v>
      </c>
      <c r="CV33" s="7">
        <f>SUMIFS(Data!$S$2:$S$2100,Data!$B$2:$B$2100,Recon!$C$4,Data!$C$2:$C$2100,Recon!CV10)</f>
        <v>0</v>
      </c>
      <c r="CW33" s="7">
        <f>SUMIFS(Data!$S$2:$S$2100,Data!$B$2:$B$2100,Recon!$C$4,Data!$C$2:$C$2100,Recon!CW10)</f>
        <v>0</v>
      </c>
      <c r="CX33" s="7">
        <f>SUMIFS(Data!$S$2:$S$2100,Data!$B$2:$B$2100,Recon!$C$4,Data!$C$2:$C$2100,Recon!CX10)</f>
        <v>0</v>
      </c>
      <c r="CY33" s="7">
        <f>SUMIFS(Data!$S$2:$S$2100,Data!$B$2:$B$2100,Recon!$C$4,Data!$C$2:$C$2100,Recon!CY10)</f>
        <v>0</v>
      </c>
      <c r="CZ33" s="7">
        <f>SUMIFS(Data!$S$2:$S$2100,Data!$B$2:$B$2100,Recon!$C$4,Data!$C$2:$C$2100,Recon!CZ10)</f>
        <v>0</v>
      </c>
      <c r="DA33" s="7">
        <f>SUMIFS(Data!$S$2:$S$2100,Data!$B$2:$B$2100,Recon!$C$4,Data!$C$2:$C$2100,Recon!DA10)</f>
        <v>0</v>
      </c>
      <c r="DB33" s="7">
        <f>SUMIFS(Data!$S$2:$S$2100,Data!$B$2:$B$2100,Recon!$C$4,Data!$C$2:$C$2100,Recon!DB10)</f>
        <v>0</v>
      </c>
      <c r="DC33" s="7">
        <f>SUMIFS(Data!$S$2:$S$2100,Data!$B$2:$B$2100,Recon!$C$4,Data!$C$2:$C$2100,Recon!DC10)</f>
        <v>0</v>
      </c>
      <c r="DD33" s="7">
        <f>SUMIFS(Data!$S$2:$S$2100,Data!$B$2:$B$2100,Recon!$C$4,Data!$C$2:$C$2100,Recon!DD10)</f>
        <v>0</v>
      </c>
      <c r="DE33" s="7">
        <f>SUMIFS(Data!$S$2:$S$2100,Data!$B$2:$B$2100,Recon!$C$4,Data!$C$2:$C$2100,Recon!DE10)</f>
        <v>0</v>
      </c>
      <c r="DF33" s="7">
        <f>SUMIFS(Data!$S$2:$S$2100,Data!$B$2:$B$2100,Recon!$C$4,Data!$C$2:$C$2100,Recon!DF10)</f>
        <v>0</v>
      </c>
    </row>
    <row r="34" spans="1:110" x14ac:dyDescent="0.3">
      <c r="A34" t="s">
        <v>120</v>
      </c>
      <c r="C34" s="15"/>
      <c r="D34" s="15"/>
      <c r="E34" s="15"/>
      <c r="G34" s="7">
        <f>G28+G29+G31+G30+G32+G33</f>
        <v>0</v>
      </c>
      <c r="H34" s="3"/>
      <c r="I34" s="7">
        <f>I28+I29+I31+I30+I32+I33</f>
        <v>0</v>
      </c>
      <c r="J34" s="7">
        <f t="shared" ref="J34:BU34" si="11">J28+J29+J31+J30+J32+J33</f>
        <v>0</v>
      </c>
      <c r="K34" s="7">
        <f t="shared" si="11"/>
        <v>0</v>
      </c>
      <c r="L34" s="7">
        <f t="shared" si="11"/>
        <v>0</v>
      </c>
      <c r="M34" s="7">
        <f t="shared" si="11"/>
        <v>0</v>
      </c>
      <c r="N34" s="7">
        <f t="shared" si="11"/>
        <v>0</v>
      </c>
      <c r="O34" s="7">
        <f t="shared" si="11"/>
        <v>0</v>
      </c>
      <c r="P34" s="7">
        <f t="shared" si="11"/>
        <v>0</v>
      </c>
      <c r="Q34" s="7">
        <f t="shared" si="11"/>
        <v>0</v>
      </c>
      <c r="R34" s="7">
        <f t="shared" si="11"/>
        <v>0</v>
      </c>
      <c r="S34" s="7">
        <f t="shared" si="11"/>
        <v>0</v>
      </c>
      <c r="T34" s="7">
        <f t="shared" si="11"/>
        <v>0</v>
      </c>
      <c r="U34" s="7">
        <f t="shared" si="11"/>
        <v>0</v>
      </c>
      <c r="V34" s="7">
        <f t="shared" si="11"/>
        <v>0</v>
      </c>
      <c r="W34" s="7">
        <f t="shared" si="11"/>
        <v>0</v>
      </c>
      <c r="X34" s="7">
        <f t="shared" si="11"/>
        <v>0</v>
      </c>
      <c r="Y34" s="7">
        <f t="shared" si="11"/>
        <v>0</v>
      </c>
      <c r="Z34" s="7">
        <f t="shared" si="11"/>
        <v>0</v>
      </c>
      <c r="AA34" s="7">
        <f t="shared" si="11"/>
        <v>0</v>
      </c>
      <c r="AB34" s="7">
        <f t="shared" si="11"/>
        <v>0</v>
      </c>
      <c r="AC34" s="7">
        <f t="shared" si="11"/>
        <v>0</v>
      </c>
      <c r="AD34" s="7">
        <f t="shared" si="11"/>
        <v>0</v>
      </c>
      <c r="AE34" s="7">
        <f t="shared" si="11"/>
        <v>0</v>
      </c>
      <c r="AF34" s="7">
        <f t="shared" si="11"/>
        <v>0</v>
      </c>
      <c r="AG34" s="7">
        <f t="shared" si="11"/>
        <v>0</v>
      </c>
      <c r="AH34" s="7">
        <f t="shared" si="11"/>
        <v>0</v>
      </c>
      <c r="AI34" s="7">
        <f t="shared" si="11"/>
        <v>0</v>
      </c>
      <c r="AJ34" s="7">
        <f t="shared" si="11"/>
        <v>0</v>
      </c>
      <c r="AK34" s="7">
        <f t="shared" si="11"/>
        <v>0</v>
      </c>
      <c r="AL34" s="7">
        <f t="shared" si="11"/>
        <v>0</v>
      </c>
      <c r="AM34" s="7">
        <f t="shared" si="11"/>
        <v>0</v>
      </c>
      <c r="AN34" s="7">
        <f t="shared" si="11"/>
        <v>0</v>
      </c>
      <c r="AO34" s="7">
        <f t="shared" si="11"/>
        <v>0</v>
      </c>
      <c r="AP34" s="7">
        <f t="shared" si="11"/>
        <v>0</v>
      </c>
      <c r="AQ34" s="7">
        <f t="shared" si="11"/>
        <v>0</v>
      </c>
      <c r="AR34" s="7">
        <f t="shared" si="11"/>
        <v>0</v>
      </c>
      <c r="AS34" s="7">
        <f t="shared" si="11"/>
        <v>0</v>
      </c>
      <c r="AT34" s="7">
        <f t="shared" si="11"/>
        <v>0</v>
      </c>
      <c r="AU34" s="7">
        <f t="shared" si="11"/>
        <v>0</v>
      </c>
      <c r="AV34" s="7">
        <f t="shared" si="11"/>
        <v>0</v>
      </c>
      <c r="AW34" s="7">
        <f t="shared" si="11"/>
        <v>0</v>
      </c>
      <c r="AX34" s="7">
        <f t="shared" si="11"/>
        <v>0</v>
      </c>
      <c r="AY34" s="7">
        <f t="shared" si="11"/>
        <v>0</v>
      </c>
      <c r="AZ34" s="7">
        <f t="shared" si="11"/>
        <v>0</v>
      </c>
      <c r="BA34" s="7">
        <f t="shared" si="11"/>
        <v>0</v>
      </c>
      <c r="BB34" s="7">
        <f t="shared" si="11"/>
        <v>0</v>
      </c>
      <c r="BC34" s="7">
        <f t="shared" si="11"/>
        <v>0</v>
      </c>
      <c r="BD34" s="7">
        <f t="shared" si="11"/>
        <v>0</v>
      </c>
      <c r="BE34" s="7">
        <f t="shared" si="11"/>
        <v>0</v>
      </c>
      <c r="BF34" s="7">
        <f t="shared" si="11"/>
        <v>0</v>
      </c>
      <c r="BG34" s="7">
        <f t="shared" si="11"/>
        <v>0</v>
      </c>
      <c r="BH34" s="7">
        <f t="shared" si="11"/>
        <v>0</v>
      </c>
      <c r="BI34" s="7">
        <f t="shared" si="11"/>
        <v>0</v>
      </c>
      <c r="BJ34" s="7">
        <f t="shared" si="11"/>
        <v>0</v>
      </c>
      <c r="BK34" s="7">
        <f t="shared" si="11"/>
        <v>0</v>
      </c>
      <c r="BL34" s="7">
        <f t="shared" si="11"/>
        <v>0</v>
      </c>
      <c r="BM34" s="7">
        <f t="shared" si="11"/>
        <v>0</v>
      </c>
      <c r="BN34" s="7">
        <f t="shared" si="11"/>
        <v>0</v>
      </c>
      <c r="BO34" s="7">
        <f t="shared" si="11"/>
        <v>0</v>
      </c>
      <c r="BP34" s="7">
        <f t="shared" si="11"/>
        <v>0</v>
      </c>
      <c r="BQ34" s="7">
        <f t="shared" si="11"/>
        <v>0</v>
      </c>
      <c r="BR34" s="7">
        <f t="shared" si="11"/>
        <v>0</v>
      </c>
      <c r="BS34" s="7">
        <f t="shared" si="11"/>
        <v>0</v>
      </c>
      <c r="BT34" s="7">
        <f t="shared" si="11"/>
        <v>0</v>
      </c>
      <c r="BU34" s="7">
        <f t="shared" si="11"/>
        <v>0</v>
      </c>
      <c r="BV34" s="7">
        <f t="shared" ref="BV34:DF34" si="12">BV28+BV29+BV31+BV30+BV32+BV33</f>
        <v>0</v>
      </c>
      <c r="BW34" s="7">
        <f t="shared" si="12"/>
        <v>0</v>
      </c>
      <c r="BX34" s="7">
        <f t="shared" si="12"/>
        <v>0</v>
      </c>
      <c r="BY34" s="7">
        <f t="shared" si="12"/>
        <v>0</v>
      </c>
      <c r="BZ34" s="7">
        <f t="shared" si="12"/>
        <v>0</v>
      </c>
      <c r="CA34" s="7">
        <f t="shared" si="12"/>
        <v>0</v>
      </c>
      <c r="CB34" s="7">
        <f t="shared" si="12"/>
        <v>0</v>
      </c>
      <c r="CC34" s="7">
        <f t="shared" si="12"/>
        <v>0</v>
      </c>
      <c r="CD34" s="7">
        <f t="shared" si="12"/>
        <v>0</v>
      </c>
      <c r="CE34" s="7">
        <f t="shared" si="12"/>
        <v>0</v>
      </c>
      <c r="CF34" s="7">
        <f t="shared" si="12"/>
        <v>0</v>
      </c>
      <c r="CG34" s="7">
        <f t="shared" si="12"/>
        <v>0</v>
      </c>
      <c r="CH34" s="7">
        <f t="shared" si="12"/>
        <v>0</v>
      </c>
      <c r="CI34" s="7">
        <f t="shared" si="12"/>
        <v>0</v>
      </c>
      <c r="CJ34" s="7">
        <f t="shared" si="12"/>
        <v>0</v>
      </c>
      <c r="CK34" s="7">
        <f t="shared" si="12"/>
        <v>0</v>
      </c>
      <c r="CL34" s="7">
        <f t="shared" si="12"/>
        <v>0</v>
      </c>
      <c r="CM34" s="7">
        <f t="shared" si="12"/>
        <v>0</v>
      </c>
      <c r="CN34" s="7">
        <f t="shared" si="12"/>
        <v>0</v>
      </c>
      <c r="CO34" s="7">
        <f t="shared" si="12"/>
        <v>0</v>
      </c>
      <c r="CP34" s="7">
        <f t="shared" si="12"/>
        <v>0</v>
      </c>
      <c r="CQ34" s="7">
        <f t="shared" si="12"/>
        <v>0</v>
      </c>
      <c r="CR34" s="7">
        <f t="shared" si="12"/>
        <v>0</v>
      </c>
      <c r="CS34" s="7">
        <f t="shared" si="12"/>
        <v>0</v>
      </c>
      <c r="CT34" s="7">
        <f t="shared" si="12"/>
        <v>0</v>
      </c>
      <c r="CU34" s="7">
        <f t="shared" si="12"/>
        <v>0</v>
      </c>
      <c r="CV34" s="7">
        <f t="shared" si="12"/>
        <v>0</v>
      </c>
      <c r="CW34" s="7">
        <f t="shared" si="12"/>
        <v>0</v>
      </c>
      <c r="CX34" s="7">
        <f t="shared" si="12"/>
        <v>0</v>
      </c>
      <c r="CY34" s="7">
        <f t="shared" si="12"/>
        <v>0</v>
      </c>
      <c r="CZ34" s="7">
        <f t="shared" si="12"/>
        <v>0</v>
      </c>
      <c r="DA34" s="7">
        <f t="shared" si="12"/>
        <v>0</v>
      </c>
      <c r="DB34" s="7">
        <f t="shared" si="12"/>
        <v>0</v>
      </c>
      <c r="DC34" s="7">
        <f t="shared" si="12"/>
        <v>0</v>
      </c>
      <c r="DD34" s="7">
        <f t="shared" si="12"/>
        <v>0</v>
      </c>
      <c r="DE34" s="7">
        <f t="shared" si="12"/>
        <v>0</v>
      </c>
      <c r="DF34" s="7">
        <f t="shared" si="12"/>
        <v>0</v>
      </c>
    </row>
    <row r="35" spans="1:110" x14ac:dyDescent="0.3">
      <c r="A35" t="s">
        <v>122</v>
      </c>
      <c r="C35" s="15"/>
      <c r="D35" s="15"/>
      <c r="E35" s="15"/>
      <c r="G35" s="31">
        <v>0</v>
      </c>
      <c r="H35" s="3"/>
      <c r="I35" s="31">
        <v>0</v>
      </c>
      <c r="J35" s="31">
        <v>0</v>
      </c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</row>
    <row r="36" spans="1:110" x14ac:dyDescent="0.3">
      <c r="A36" t="s">
        <v>19</v>
      </c>
      <c r="C36" s="15"/>
      <c r="D36" s="15"/>
      <c r="E36" s="15"/>
      <c r="G36" s="7">
        <f>+G34-G35</f>
        <v>0</v>
      </c>
      <c r="H36" s="3"/>
      <c r="I36" s="7">
        <f>I34-I35</f>
        <v>0</v>
      </c>
      <c r="J36" s="7">
        <f t="shared" ref="J36:BT36" si="13">J34-J35</f>
        <v>0</v>
      </c>
      <c r="K36" s="7">
        <f t="shared" si="13"/>
        <v>0</v>
      </c>
      <c r="L36" s="7">
        <f t="shared" si="13"/>
        <v>0</v>
      </c>
      <c r="M36" s="7">
        <f t="shared" si="13"/>
        <v>0</v>
      </c>
      <c r="N36" s="7">
        <f t="shared" si="13"/>
        <v>0</v>
      </c>
      <c r="O36" s="7">
        <f t="shared" si="13"/>
        <v>0</v>
      </c>
      <c r="P36" s="7">
        <f t="shared" si="13"/>
        <v>0</v>
      </c>
      <c r="Q36" s="7">
        <f t="shared" si="13"/>
        <v>0</v>
      </c>
      <c r="R36" s="7">
        <f t="shared" si="13"/>
        <v>0</v>
      </c>
      <c r="S36" s="7">
        <f t="shared" si="13"/>
        <v>0</v>
      </c>
      <c r="T36" s="7">
        <f t="shared" si="13"/>
        <v>0</v>
      </c>
      <c r="U36" s="7">
        <f t="shared" si="13"/>
        <v>0</v>
      </c>
      <c r="V36" s="7">
        <f t="shared" si="13"/>
        <v>0</v>
      </c>
      <c r="W36" s="7">
        <f t="shared" si="13"/>
        <v>0</v>
      </c>
      <c r="X36" s="7">
        <f t="shared" si="13"/>
        <v>0</v>
      </c>
      <c r="Y36" s="7">
        <f t="shared" si="13"/>
        <v>0</v>
      </c>
      <c r="Z36" s="7">
        <f t="shared" si="13"/>
        <v>0</v>
      </c>
      <c r="AA36" s="7">
        <f t="shared" si="13"/>
        <v>0</v>
      </c>
      <c r="AB36" s="7">
        <f t="shared" si="13"/>
        <v>0</v>
      </c>
      <c r="AC36" s="7">
        <f t="shared" si="13"/>
        <v>0</v>
      </c>
      <c r="AD36" s="7">
        <f t="shared" si="13"/>
        <v>0</v>
      </c>
      <c r="AE36" s="7">
        <f t="shared" si="13"/>
        <v>0</v>
      </c>
      <c r="AF36" s="7">
        <f t="shared" si="13"/>
        <v>0</v>
      </c>
      <c r="AG36" s="7">
        <f t="shared" si="13"/>
        <v>0</v>
      </c>
      <c r="AH36" s="7">
        <f t="shared" si="13"/>
        <v>0</v>
      </c>
      <c r="AI36" s="7">
        <f t="shared" si="13"/>
        <v>0</v>
      </c>
      <c r="AJ36" s="7">
        <f t="shared" si="13"/>
        <v>0</v>
      </c>
      <c r="AK36" s="7">
        <f t="shared" si="13"/>
        <v>0</v>
      </c>
      <c r="AL36" s="7">
        <f t="shared" si="13"/>
        <v>0</v>
      </c>
      <c r="AM36" s="7">
        <f t="shared" si="13"/>
        <v>0</v>
      </c>
      <c r="AN36" s="7">
        <f t="shared" si="13"/>
        <v>0</v>
      </c>
      <c r="AO36" s="7">
        <f t="shared" si="13"/>
        <v>0</v>
      </c>
      <c r="AP36" s="7">
        <f t="shared" si="13"/>
        <v>0</v>
      </c>
      <c r="AQ36" s="7">
        <f t="shared" si="13"/>
        <v>0</v>
      </c>
      <c r="AR36" s="7">
        <f t="shared" si="13"/>
        <v>0</v>
      </c>
      <c r="AS36" s="7">
        <f t="shared" si="13"/>
        <v>0</v>
      </c>
      <c r="AT36" s="7">
        <f t="shared" si="13"/>
        <v>0</v>
      </c>
      <c r="AU36" s="7">
        <f t="shared" si="13"/>
        <v>0</v>
      </c>
      <c r="AV36" s="7">
        <f t="shared" si="13"/>
        <v>0</v>
      </c>
      <c r="AW36" s="7">
        <f t="shared" si="13"/>
        <v>0</v>
      </c>
      <c r="AX36" s="7">
        <f t="shared" si="13"/>
        <v>0</v>
      </c>
      <c r="AY36" s="7">
        <f t="shared" si="13"/>
        <v>0</v>
      </c>
      <c r="AZ36" s="7">
        <f t="shared" si="13"/>
        <v>0</v>
      </c>
      <c r="BA36" s="7">
        <f t="shared" si="13"/>
        <v>0</v>
      </c>
      <c r="BB36" s="7">
        <f t="shared" si="13"/>
        <v>0</v>
      </c>
      <c r="BC36" s="7">
        <f t="shared" si="13"/>
        <v>0</v>
      </c>
      <c r="BD36" s="7">
        <f t="shared" si="13"/>
        <v>0</v>
      </c>
      <c r="BE36" s="7">
        <f t="shared" si="13"/>
        <v>0</v>
      </c>
      <c r="BF36" s="7">
        <f t="shared" si="13"/>
        <v>0</v>
      </c>
      <c r="BG36" s="7">
        <f t="shared" si="13"/>
        <v>0</v>
      </c>
      <c r="BH36" s="7">
        <f t="shared" si="13"/>
        <v>0</v>
      </c>
      <c r="BI36" s="7">
        <f t="shared" si="13"/>
        <v>0</v>
      </c>
      <c r="BJ36" s="7">
        <f t="shared" si="13"/>
        <v>0</v>
      </c>
      <c r="BK36" s="7">
        <f t="shared" si="13"/>
        <v>0</v>
      </c>
      <c r="BL36" s="7">
        <f t="shared" si="13"/>
        <v>0</v>
      </c>
      <c r="BM36" s="7">
        <f t="shared" si="13"/>
        <v>0</v>
      </c>
      <c r="BN36" s="7">
        <f t="shared" si="13"/>
        <v>0</v>
      </c>
      <c r="BO36" s="7">
        <f t="shared" si="13"/>
        <v>0</v>
      </c>
      <c r="BP36" s="7">
        <f t="shared" si="13"/>
        <v>0</v>
      </c>
      <c r="BQ36" s="7">
        <f t="shared" si="13"/>
        <v>0</v>
      </c>
      <c r="BR36" s="7">
        <f t="shared" si="13"/>
        <v>0</v>
      </c>
      <c r="BS36" s="7">
        <f t="shared" si="13"/>
        <v>0</v>
      </c>
      <c r="BT36" s="7">
        <f t="shared" si="13"/>
        <v>0</v>
      </c>
      <c r="BU36" s="7">
        <f t="shared" ref="BU36:DE36" si="14">BU34-BU35</f>
        <v>0</v>
      </c>
      <c r="BV36" s="7">
        <f t="shared" si="14"/>
        <v>0</v>
      </c>
      <c r="BW36" s="7">
        <f t="shared" si="14"/>
        <v>0</v>
      </c>
      <c r="BX36" s="7">
        <f t="shared" si="14"/>
        <v>0</v>
      </c>
      <c r="BY36" s="7">
        <f t="shared" si="14"/>
        <v>0</v>
      </c>
      <c r="BZ36" s="7">
        <f t="shared" si="14"/>
        <v>0</v>
      </c>
      <c r="CA36" s="7">
        <f t="shared" si="14"/>
        <v>0</v>
      </c>
      <c r="CB36" s="7">
        <f t="shared" si="14"/>
        <v>0</v>
      </c>
      <c r="CC36" s="7">
        <f t="shared" si="14"/>
        <v>0</v>
      </c>
      <c r="CD36" s="7">
        <f t="shared" si="14"/>
        <v>0</v>
      </c>
      <c r="CE36" s="7">
        <f t="shared" si="14"/>
        <v>0</v>
      </c>
      <c r="CF36" s="7">
        <f t="shared" si="14"/>
        <v>0</v>
      </c>
      <c r="CG36" s="7">
        <f t="shared" si="14"/>
        <v>0</v>
      </c>
      <c r="CH36" s="7">
        <f t="shared" si="14"/>
        <v>0</v>
      </c>
      <c r="CI36" s="7">
        <f t="shared" si="14"/>
        <v>0</v>
      </c>
      <c r="CJ36" s="7">
        <f t="shared" si="14"/>
        <v>0</v>
      </c>
      <c r="CK36" s="7">
        <f t="shared" si="14"/>
        <v>0</v>
      </c>
      <c r="CL36" s="7">
        <f t="shared" si="14"/>
        <v>0</v>
      </c>
      <c r="CM36" s="7">
        <f t="shared" si="14"/>
        <v>0</v>
      </c>
      <c r="CN36" s="7">
        <f t="shared" si="14"/>
        <v>0</v>
      </c>
      <c r="CO36" s="7">
        <f t="shared" si="14"/>
        <v>0</v>
      </c>
      <c r="CP36" s="7">
        <f t="shared" si="14"/>
        <v>0</v>
      </c>
      <c r="CQ36" s="7">
        <f t="shared" si="14"/>
        <v>0</v>
      </c>
      <c r="CR36" s="7">
        <f t="shared" si="14"/>
        <v>0</v>
      </c>
      <c r="CS36" s="7">
        <f t="shared" si="14"/>
        <v>0</v>
      </c>
      <c r="CT36" s="7">
        <f t="shared" si="14"/>
        <v>0</v>
      </c>
      <c r="CU36" s="7">
        <f t="shared" si="14"/>
        <v>0</v>
      </c>
      <c r="CV36" s="7">
        <f t="shared" si="14"/>
        <v>0</v>
      </c>
      <c r="CW36" s="7">
        <f t="shared" si="14"/>
        <v>0</v>
      </c>
      <c r="CX36" s="7">
        <f t="shared" si="14"/>
        <v>0</v>
      </c>
      <c r="CY36" s="7">
        <f t="shared" si="14"/>
        <v>0</v>
      </c>
      <c r="CZ36" s="7">
        <f t="shared" si="14"/>
        <v>0</v>
      </c>
      <c r="DA36" s="7">
        <f t="shared" si="14"/>
        <v>0</v>
      </c>
      <c r="DB36" s="7">
        <f t="shared" si="14"/>
        <v>0</v>
      </c>
      <c r="DC36" s="7">
        <f t="shared" si="14"/>
        <v>0</v>
      </c>
      <c r="DD36" s="7">
        <f t="shared" si="14"/>
        <v>0</v>
      </c>
      <c r="DE36" s="7">
        <f t="shared" si="14"/>
        <v>0</v>
      </c>
      <c r="DF36" s="7">
        <f>DF34-DF35</f>
        <v>0</v>
      </c>
    </row>
    <row r="37" spans="1:110" x14ac:dyDescent="0.3"/>
    <row r="38" spans="1:110" s="5" customFormat="1" x14ac:dyDescent="0.3">
      <c r="G38" s="6"/>
    </row>
    <row r="39" spans="1:110" x14ac:dyDescent="0.3"/>
    <row r="40" spans="1:110" x14ac:dyDescent="0.3">
      <c r="A40" s="33" t="s">
        <v>18</v>
      </c>
      <c r="B40" s="33"/>
      <c r="C40" s="33"/>
      <c r="D40" s="33"/>
      <c r="E40" s="33"/>
      <c r="F40" s="33"/>
      <c r="G40" s="33"/>
    </row>
    <row r="41" spans="1:110" x14ac:dyDescent="0.3"/>
    <row r="42" spans="1:110" x14ac:dyDescent="0.3">
      <c r="A42" s="4" t="s">
        <v>0</v>
      </c>
      <c r="B42" s="4"/>
      <c r="C42" s="4" t="s">
        <v>0</v>
      </c>
      <c r="D42" s="4"/>
      <c r="E42" s="4"/>
      <c r="F42" s="4"/>
      <c r="G42" s="13" t="s">
        <v>118</v>
      </c>
      <c r="I42" s="12" t="s">
        <v>119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</row>
    <row r="43" spans="1:110" x14ac:dyDescent="0.3">
      <c r="A43" s="12" t="s">
        <v>1</v>
      </c>
      <c r="B43" s="4"/>
      <c r="C43" s="12" t="s">
        <v>2</v>
      </c>
      <c r="D43" s="4"/>
      <c r="E43" s="12" t="s">
        <v>3</v>
      </c>
      <c r="F43" s="4"/>
      <c r="G43" s="14" t="s">
        <v>5</v>
      </c>
      <c r="I43" s="16">
        <v>1</v>
      </c>
      <c r="J43" s="16">
        <f t="shared" ref="J43:AR43" si="15">I43+1</f>
        <v>2</v>
      </c>
      <c r="K43" s="16">
        <f t="shared" si="15"/>
        <v>3</v>
      </c>
      <c r="L43" s="16">
        <f t="shared" si="15"/>
        <v>4</v>
      </c>
      <c r="M43" s="16">
        <f t="shared" si="15"/>
        <v>5</v>
      </c>
      <c r="N43" s="16">
        <f t="shared" si="15"/>
        <v>6</v>
      </c>
      <c r="O43" s="16">
        <f t="shared" si="15"/>
        <v>7</v>
      </c>
      <c r="P43" s="16">
        <f t="shared" si="15"/>
        <v>8</v>
      </c>
      <c r="Q43" s="16">
        <f t="shared" si="15"/>
        <v>9</v>
      </c>
      <c r="R43" s="16">
        <f t="shared" si="15"/>
        <v>10</v>
      </c>
      <c r="S43" s="16">
        <f t="shared" si="15"/>
        <v>11</v>
      </c>
      <c r="T43" s="16">
        <f t="shared" si="15"/>
        <v>12</v>
      </c>
      <c r="U43" s="16">
        <f t="shared" si="15"/>
        <v>13</v>
      </c>
      <c r="V43" s="16">
        <f t="shared" si="15"/>
        <v>14</v>
      </c>
      <c r="W43" s="16">
        <f t="shared" si="15"/>
        <v>15</v>
      </c>
      <c r="X43" s="16">
        <f t="shared" si="15"/>
        <v>16</v>
      </c>
      <c r="Y43" s="16">
        <f t="shared" si="15"/>
        <v>17</v>
      </c>
      <c r="Z43" s="16">
        <f t="shared" si="15"/>
        <v>18</v>
      </c>
      <c r="AA43" s="16">
        <f t="shared" si="15"/>
        <v>19</v>
      </c>
      <c r="AB43" s="16">
        <f t="shared" si="15"/>
        <v>20</v>
      </c>
      <c r="AC43" s="16">
        <f t="shared" si="15"/>
        <v>21</v>
      </c>
      <c r="AD43" s="16">
        <f t="shared" si="15"/>
        <v>22</v>
      </c>
      <c r="AE43" s="16">
        <f t="shared" si="15"/>
        <v>23</v>
      </c>
      <c r="AF43" s="16">
        <f t="shared" si="15"/>
        <v>24</v>
      </c>
      <c r="AG43" s="16">
        <f t="shared" si="15"/>
        <v>25</v>
      </c>
      <c r="AH43" s="16">
        <f t="shared" si="15"/>
        <v>26</v>
      </c>
      <c r="AI43" s="16">
        <f t="shared" si="15"/>
        <v>27</v>
      </c>
      <c r="AJ43" s="16">
        <f t="shared" si="15"/>
        <v>28</v>
      </c>
      <c r="AK43" s="16">
        <f t="shared" si="15"/>
        <v>29</v>
      </c>
      <c r="AL43" s="16">
        <f t="shared" si="15"/>
        <v>30</v>
      </c>
      <c r="AM43" s="16">
        <f t="shared" si="15"/>
        <v>31</v>
      </c>
      <c r="AN43" s="16">
        <f t="shared" si="15"/>
        <v>32</v>
      </c>
      <c r="AO43" s="16">
        <f t="shared" si="15"/>
        <v>33</v>
      </c>
      <c r="AP43" s="16">
        <f t="shared" si="15"/>
        <v>34</v>
      </c>
      <c r="AQ43" s="16">
        <f t="shared" si="15"/>
        <v>35</v>
      </c>
      <c r="AR43" s="16">
        <f t="shared" si="15"/>
        <v>36</v>
      </c>
      <c r="AS43" s="16">
        <f t="shared" ref="AS43" si="16">AR43+1</f>
        <v>37</v>
      </c>
      <c r="AT43" s="16">
        <f t="shared" ref="AT43" si="17">AS43+1</f>
        <v>38</v>
      </c>
      <c r="AU43" s="16">
        <f t="shared" ref="AU43" si="18">AT43+1</f>
        <v>39</v>
      </c>
      <c r="AV43" s="16">
        <f t="shared" ref="AV43" si="19">AU43+1</f>
        <v>40</v>
      </c>
      <c r="AW43" s="16">
        <f t="shared" ref="AW43" si="20">AV43+1</f>
        <v>41</v>
      </c>
      <c r="AX43" s="16">
        <f t="shared" ref="AX43" si="21">AW43+1</f>
        <v>42</v>
      </c>
      <c r="AY43" s="16">
        <f t="shared" ref="AY43" si="22">AX43+1</f>
        <v>43</v>
      </c>
      <c r="AZ43" s="16">
        <f t="shared" ref="AZ43" si="23">AY43+1</f>
        <v>44</v>
      </c>
      <c r="BA43" s="16">
        <f t="shared" ref="BA43" si="24">AZ43+1</f>
        <v>45</v>
      </c>
      <c r="BB43" s="16">
        <f t="shared" ref="BB43" si="25">BA43+1</f>
        <v>46</v>
      </c>
      <c r="BC43" s="16">
        <f t="shared" ref="BC43" si="26">BB43+1</f>
        <v>47</v>
      </c>
      <c r="BD43" s="16">
        <f t="shared" ref="BD43" si="27">BC43+1</f>
        <v>48</v>
      </c>
      <c r="BE43" s="16">
        <f t="shared" ref="BE43" si="28">BD43+1</f>
        <v>49</v>
      </c>
      <c r="BF43" s="16">
        <f t="shared" ref="BF43" si="29">BE43+1</f>
        <v>50</v>
      </c>
      <c r="BG43" s="16">
        <f t="shared" ref="BG43" si="30">BF43+1</f>
        <v>51</v>
      </c>
      <c r="BH43" s="16">
        <f t="shared" ref="BH43" si="31">BG43+1</f>
        <v>52</v>
      </c>
      <c r="BI43" s="16">
        <f t="shared" ref="BI43" si="32">BH43+1</f>
        <v>53</v>
      </c>
      <c r="BJ43" s="16">
        <f t="shared" ref="BJ43" si="33">BI43+1</f>
        <v>54</v>
      </c>
      <c r="BK43" s="16">
        <f t="shared" ref="BK43" si="34">BJ43+1</f>
        <v>55</v>
      </c>
      <c r="BL43" s="16">
        <f t="shared" ref="BL43" si="35">BK43+1</f>
        <v>56</v>
      </c>
      <c r="BM43" s="16">
        <f t="shared" ref="BM43" si="36">BL43+1</f>
        <v>57</v>
      </c>
      <c r="BN43" s="16">
        <f t="shared" ref="BN43" si="37">BM43+1</f>
        <v>58</v>
      </c>
      <c r="BO43" s="16">
        <f t="shared" ref="BO43" si="38">BN43+1</f>
        <v>59</v>
      </c>
      <c r="BP43" s="16">
        <f t="shared" ref="BP43" si="39">BO43+1</f>
        <v>60</v>
      </c>
      <c r="BQ43" s="16">
        <f t="shared" ref="BQ43" si="40">BP43+1</f>
        <v>61</v>
      </c>
      <c r="BR43" s="16">
        <f t="shared" ref="BR43" si="41">BQ43+1</f>
        <v>62</v>
      </c>
      <c r="BS43" s="16">
        <f t="shared" ref="BS43" si="42">BR43+1</f>
        <v>63</v>
      </c>
      <c r="BT43" s="16">
        <f t="shared" ref="BT43" si="43">BS43+1</f>
        <v>64</v>
      </c>
      <c r="BU43" s="16">
        <f t="shared" ref="BU43" si="44">BT43+1</f>
        <v>65</v>
      </c>
      <c r="BV43" s="16">
        <f t="shared" ref="BV43" si="45">BU43+1</f>
        <v>66</v>
      </c>
      <c r="BW43" s="16">
        <f t="shared" ref="BW43" si="46">BV43+1</f>
        <v>67</v>
      </c>
      <c r="BX43" s="16">
        <f t="shared" ref="BX43" si="47">BW43+1</f>
        <v>68</v>
      </c>
      <c r="BY43" s="16">
        <f t="shared" ref="BY43" si="48">BX43+1</f>
        <v>69</v>
      </c>
      <c r="BZ43" s="16">
        <f t="shared" ref="BZ43" si="49">BY43+1</f>
        <v>70</v>
      </c>
      <c r="CA43" s="16">
        <f t="shared" ref="CA43" si="50">BZ43+1</f>
        <v>71</v>
      </c>
      <c r="CB43" s="16">
        <f t="shared" ref="CB43" si="51">CA43+1</f>
        <v>72</v>
      </c>
      <c r="CC43" s="16">
        <f t="shared" ref="CC43" si="52">CB43+1</f>
        <v>73</v>
      </c>
      <c r="CD43" s="16">
        <f t="shared" ref="CD43" si="53">CC43+1</f>
        <v>74</v>
      </c>
      <c r="CE43" s="16">
        <f t="shared" ref="CE43" si="54">CD43+1</f>
        <v>75</v>
      </c>
      <c r="CF43" s="16">
        <f t="shared" ref="CF43" si="55">CE43+1</f>
        <v>76</v>
      </c>
      <c r="CG43" s="16">
        <f t="shared" ref="CG43" si="56">CF43+1</f>
        <v>77</v>
      </c>
      <c r="CH43" s="16">
        <f t="shared" ref="CH43" si="57">CG43+1</f>
        <v>78</v>
      </c>
      <c r="CI43" s="16">
        <f t="shared" ref="CI43" si="58">CH43+1</f>
        <v>79</v>
      </c>
      <c r="CJ43" s="16">
        <f t="shared" ref="CJ43" si="59">CI43+1</f>
        <v>80</v>
      </c>
      <c r="CK43" s="16">
        <f t="shared" ref="CK43" si="60">CJ43+1</f>
        <v>81</v>
      </c>
      <c r="CL43" s="16">
        <f t="shared" ref="CL43" si="61">CK43+1</f>
        <v>82</v>
      </c>
      <c r="CM43" s="16">
        <f t="shared" ref="CM43" si="62">CL43+1</f>
        <v>83</v>
      </c>
      <c r="CN43" s="16">
        <f t="shared" ref="CN43" si="63">CM43+1</f>
        <v>84</v>
      </c>
      <c r="CO43" s="16">
        <f t="shared" ref="CO43" si="64">CN43+1</f>
        <v>85</v>
      </c>
      <c r="CP43" s="16">
        <f t="shared" ref="CP43" si="65">CO43+1</f>
        <v>86</v>
      </c>
      <c r="CQ43" s="16">
        <f t="shared" ref="CQ43" si="66">CP43+1</f>
        <v>87</v>
      </c>
      <c r="CR43" s="16">
        <f t="shared" ref="CR43" si="67">CQ43+1</f>
        <v>88</v>
      </c>
      <c r="CS43" s="16">
        <f t="shared" ref="CS43" si="68">CR43+1</f>
        <v>89</v>
      </c>
      <c r="CT43" s="16">
        <f t="shared" ref="CT43" si="69">CS43+1</f>
        <v>90</v>
      </c>
      <c r="CU43" s="16">
        <f t="shared" ref="CU43" si="70">CT43+1</f>
        <v>91</v>
      </c>
      <c r="CV43" s="16">
        <f t="shared" ref="CV43" si="71">CU43+1</f>
        <v>92</v>
      </c>
      <c r="CW43" s="16">
        <f t="shared" ref="CW43" si="72">CV43+1</f>
        <v>93</v>
      </c>
      <c r="CX43" s="16">
        <f t="shared" ref="CX43" si="73">CW43+1</f>
        <v>94</v>
      </c>
      <c r="CY43" s="16">
        <f t="shared" ref="CY43" si="74">CX43+1</f>
        <v>95</v>
      </c>
      <c r="CZ43" s="16">
        <f t="shared" ref="CZ43" si="75">CY43+1</f>
        <v>96</v>
      </c>
      <c r="DA43" s="16">
        <f t="shared" ref="DA43" si="76">CZ43+1</f>
        <v>97</v>
      </c>
      <c r="DB43" s="16">
        <f t="shared" ref="DB43" si="77">DA43+1</f>
        <v>98</v>
      </c>
      <c r="DC43" s="16">
        <f t="shared" ref="DC43" si="78">DB43+1</f>
        <v>99</v>
      </c>
      <c r="DD43" s="16">
        <f t="shared" ref="DD43" si="79">DC43+1</f>
        <v>100</v>
      </c>
      <c r="DE43" s="16">
        <f t="shared" ref="DE43" si="80">DD43+1</f>
        <v>101</v>
      </c>
      <c r="DF43" s="16">
        <f t="shared" ref="DF43" si="81">DE43+1</f>
        <v>102</v>
      </c>
    </row>
    <row r="44" spans="1:110" x14ac:dyDescent="0.3"/>
    <row r="45" spans="1:110" x14ac:dyDescent="0.3">
      <c r="A45" t="s">
        <v>4</v>
      </c>
      <c r="C45" t="s">
        <v>397</v>
      </c>
      <c r="E45" t="s">
        <v>383</v>
      </c>
      <c r="G45" s="7">
        <f>SUMIFS(Data!$O$2:$O$2100,Data!$B$2:$B$2100,Recon!$C$4)</f>
        <v>0</v>
      </c>
      <c r="H45" s="3"/>
      <c r="I45" s="7">
        <f>SUMIFS(Data!$O$2:$O$2100,Data!$B$2:$B$2100,Recon!$C$4,Data!$C$2:$C$2100,Recon!I10)</f>
        <v>0</v>
      </c>
      <c r="J45" s="7">
        <f>SUMIFS(Data!$O$2:$O$2100,Data!$B$2:$B$2100,Recon!$C$4,Data!$C$2:$C$2100,Recon!J10)</f>
        <v>0</v>
      </c>
      <c r="K45" s="7">
        <f>SUMIFS(Data!$O$2:$O$2100,Data!$B$2:$B$2100,Recon!$C$4,Data!$C$2:$C$2100,Recon!K10)</f>
        <v>0</v>
      </c>
      <c r="L45" s="7">
        <f>SUMIFS(Data!$O$2:$O$2100,Data!$B$2:$B$2100,Recon!$C$4,Data!$C$2:$C$2100,Recon!L10)</f>
        <v>0</v>
      </c>
      <c r="M45" s="7">
        <f>SUMIFS(Data!$O$2:$O$2100,Data!$B$2:$B$2100,Recon!$C$4,Data!$C$2:$C$2100,Recon!M10)</f>
        <v>0</v>
      </c>
      <c r="N45" s="7">
        <f>SUMIFS(Data!$O$2:$O$2100,Data!$B$2:$B$2100,Recon!$C$4,Data!$C$2:$C$2100,Recon!N10)</f>
        <v>0</v>
      </c>
      <c r="O45" s="7">
        <f>SUMIFS(Data!$O$2:$O$2100,Data!$B$2:$B$2100,Recon!$C$4,Data!$C$2:$C$2100,Recon!O10)</f>
        <v>0</v>
      </c>
      <c r="P45" s="7">
        <f>SUMIFS(Data!$O$2:$O$2100,Data!$B$2:$B$2100,Recon!$C$4,Data!$C$2:$C$2100,Recon!P10)</f>
        <v>0</v>
      </c>
      <c r="Q45" s="7">
        <f>SUMIFS(Data!$O$2:$O$2100,Data!$B$2:$B$2100,Recon!$C$4,Data!$C$2:$C$2100,Recon!Q10)</f>
        <v>0</v>
      </c>
      <c r="R45" s="7">
        <f>SUMIFS(Data!$O$2:$O$2100,Data!$B$2:$B$2100,Recon!$C$4,Data!$C$2:$C$2100,Recon!R10)</f>
        <v>0</v>
      </c>
      <c r="S45" s="7">
        <f>SUMIFS(Data!$O$2:$O$2100,Data!$B$2:$B$2100,Recon!$C$4,Data!$C$2:$C$2100,Recon!S10)</f>
        <v>0</v>
      </c>
      <c r="T45" s="7">
        <f>SUMIFS(Data!$O$2:$O$2100,Data!$B$2:$B$2100,Recon!$C$4,Data!$C$2:$C$2100,Recon!T10)</f>
        <v>0</v>
      </c>
      <c r="U45" s="7">
        <f>SUMIFS(Data!$O$2:$O$2100,Data!$B$2:$B$2100,Recon!$C$4,Data!$C$2:$C$2100,Recon!U10)</f>
        <v>0</v>
      </c>
      <c r="V45" s="7">
        <f>SUMIFS(Data!$O$2:$O$2100,Data!$B$2:$B$2100,Recon!$C$4,Data!$C$2:$C$2100,Recon!V10)</f>
        <v>0</v>
      </c>
      <c r="W45" s="7">
        <f>SUMIFS(Data!$O$2:$O$2100,Data!$B$2:$B$2100,Recon!$C$4,Data!$C$2:$C$2100,Recon!W10)</f>
        <v>0</v>
      </c>
      <c r="X45" s="7">
        <f>SUMIFS(Data!$O$2:$O$2100,Data!$B$2:$B$2100,Recon!$C$4,Data!$C$2:$C$2100,Recon!X10)</f>
        <v>0</v>
      </c>
      <c r="Y45" s="7">
        <f>SUMIFS(Data!$O$2:$O$2100,Data!$B$2:$B$2100,Recon!$C$4,Data!$C$2:$C$2100,Recon!Y10)</f>
        <v>0</v>
      </c>
      <c r="Z45" s="7">
        <f>SUMIFS(Data!$O$2:$O$2100,Data!$B$2:$B$2100,Recon!$C$4,Data!$C$2:$C$2100,Recon!Z10)</f>
        <v>0</v>
      </c>
      <c r="AA45" s="7">
        <f>SUMIFS(Data!$O$2:$O$2100,Data!$B$2:$B$2100,Recon!$C$4,Data!$C$2:$C$2100,Recon!AA10)</f>
        <v>0</v>
      </c>
      <c r="AB45" s="7">
        <f>SUMIFS(Data!$O$2:$O$2100,Data!$B$2:$B$2100,Recon!$C$4,Data!$C$2:$C$2100,Recon!AB10)</f>
        <v>0</v>
      </c>
      <c r="AC45" s="7">
        <f>SUMIFS(Data!$O$2:$O$2100,Data!$B$2:$B$2100,Recon!$C$4,Data!$C$2:$C$2100,Recon!AC10)</f>
        <v>0</v>
      </c>
      <c r="AD45" s="7">
        <f>SUMIFS(Data!$O$2:$O$2100,Data!$B$2:$B$2100,Recon!$C$4,Data!$C$2:$C$2100,Recon!AD10)</f>
        <v>0</v>
      </c>
      <c r="AE45" s="7">
        <f>SUMIFS(Data!$O$2:$O$2100,Data!$B$2:$B$2100,Recon!$C$4,Data!$C$2:$C$2100,Recon!AE10)</f>
        <v>0</v>
      </c>
      <c r="AF45" s="7">
        <f>SUMIFS(Data!$O$2:$O$2100,Data!$B$2:$B$2100,Recon!$C$4,Data!$C$2:$C$2100,Recon!AF10)</f>
        <v>0</v>
      </c>
      <c r="AG45" s="7">
        <f>SUMIFS(Data!$O$2:$O$2100,Data!$B$2:$B$2100,Recon!$C$4,Data!$C$2:$C$2100,Recon!AG10)</f>
        <v>0</v>
      </c>
      <c r="AH45" s="7">
        <f>SUMIFS(Data!$O$2:$O$2100,Data!$B$2:$B$2100,Recon!$C$4,Data!$C$2:$C$2100,Recon!AH10)</f>
        <v>0</v>
      </c>
      <c r="AI45" s="7">
        <f>SUMIFS(Data!$O$2:$O$2100,Data!$B$2:$B$2100,Recon!$C$4,Data!$C$2:$C$2100,Recon!AI10)</f>
        <v>0</v>
      </c>
      <c r="AJ45" s="7">
        <f>SUMIFS(Data!$O$2:$O$2100,Data!$B$2:$B$2100,Recon!$C$4,Data!$C$2:$C$2100,Recon!AJ10)</f>
        <v>0</v>
      </c>
      <c r="AK45" s="7">
        <f>SUMIFS(Data!$O$2:$O$2100,Data!$B$2:$B$2100,Recon!$C$4,Data!$C$2:$C$2100,Recon!AK10)</f>
        <v>0</v>
      </c>
      <c r="AL45" s="7">
        <f>SUMIFS(Data!$O$2:$O$2100,Data!$B$2:$B$2100,Recon!$C$4,Data!$C$2:$C$2100,Recon!AL10)</f>
        <v>0</v>
      </c>
      <c r="AM45" s="7">
        <f>SUMIFS(Data!$O$2:$O$2100,Data!$B$2:$B$2100,Recon!$C$4,Data!$C$2:$C$2100,Recon!AM10)</f>
        <v>0</v>
      </c>
      <c r="AN45" s="7">
        <f>SUMIFS(Data!$O$2:$O$2100,Data!$B$2:$B$2100,Recon!$C$4,Data!$C$2:$C$2100,Recon!AN10)</f>
        <v>0</v>
      </c>
      <c r="AO45" s="7">
        <f>SUMIFS(Data!$O$2:$O$2100,Data!$B$2:$B$2100,Recon!$C$4,Data!$C$2:$C$2100,Recon!AO10)</f>
        <v>0</v>
      </c>
      <c r="AP45" s="7">
        <f>SUMIFS(Data!$O$2:$O$2100,Data!$B$2:$B$2100,Recon!$C$4,Data!$C$2:$C$2100,Recon!AP10)</f>
        <v>0</v>
      </c>
      <c r="AQ45" s="7">
        <f>SUMIFS(Data!$O$2:$O$2100,Data!$B$2:$B$2100,Recon!$C$4,Data!$C$2:$C$2100,Recon!AQ10)</f>
        <v>0</v>
      </c>
      <c r="AR45" s="7">
        <f>SUMIFS(Data!$O$2:$O$2100,Data!$B$2:$B$2100,Recon!$C$4,Data!$C$2:$C$2100,Recon!AR10)</f>
        <v>0</v>
      </c>
      <c r="AS45" s="7">
        <f>SUMIFS(Data!$O$2:$O$2100,Data!$B$2:$B$2100,Recon!$C$4,Data!$C$2:$C$2100,Recon!AS10)</f>
        <v>0</v>
      </c>
      <c r="AT45" s="7">
        <f>SUMIFS(Data!$O$2:$O$2100,Data!$B$2:$B$2100,Recon!$C$4,Data!$C$2:$C$2100,Recon!AT10)</f>
        <v>0</v>
      </c>
      <c r="AU45" s="7">
        <f>SUMIFS(Data!$O$2:$O$2100,Data!$B$2:$B$2100,Recon!$C$4,Data!$C$2:$C$2100,Recon!AU10)</f>
        <v>0</v>
      </c>
      <c r="AV45" s="7">
        <f>SUMIFS(Data!$O$2:$O$2100,Data!$B$2:$B$2100,Recon!$C$4,Data!$C$2:$C$2100,Recon!AV10)</f>
        <v>0</v>
      </c>
      <c r="AW45" s="7">
        <f>SUMIFS(Data!$O$2:$O$2100,Data!$B$2:$B$2100,Recon!$C$4,Data!$C$2:$C$2100,Recon!AW10)</f>
        <v>0</v>
      </c>
      <c r="AX45" s="7">
        <f>SUMIFS(Data!$O$2:$O$2100,Data!$B$2:$B$2100,Recon!$C$4,Data!$C$2:$C$2100,Recon!AX10)</f>
        <v>0</v>
      </c>
      <c r="AY45" s="7">
        <f>SUMIFS(Data!$O$2:$O$2100,Data!$B$2:$B$2100,Recon!$C$4,Data!$C$2:$C$2100,Recon!AY10)</f>
        <v>0</v>
      </c>
      <c r="AZ45" s="7">
        <f>SUMIFS(Data!$O$2:$O$2100,Data!$B$2:$B$2100,Recon!$C$4,Data!$C$2:$C$2100,Recon!AZ10)</f>
        <v>0</v>
      </c>
      <c r="BA45" s="7">
        <f>SUMIFS(Data!$O$2:$O$2100,Data!$B$2:$B$2100,Recon!$C$4,Data!$C$2:$C$2100,Recon!BA10)</f>
        <v>0</v>
      </c>
      <c r="BB45" s="7">
        <f>SUMIFS(Data!$O$2:$O$2100,Data!$B$2:$B$2100,Recon!$C$4,Data!$C$2:$C$2100,Recon!BB10)</f>
        <v>0</v>
      </c>
      <c r="BC45" s="7">
        <f>SUMIFS(Data!$O$2:$O$2100,Data!$B$2:$B$2100,Recon!$C$4,Data!$C$2:$C$2100,Recon!BC10)</f>
        <v>0</v>
      </c>
      <c r="BD45" s="7">
        <f>SUMIFS(Data!$O$2:$O$2100,Data!$B$2:$B$2100,Recon!$C$4,Data!$C$2:$C$2100,Recon!BD10)</f>
        <v>0</v>
      </c>
      <c r="BE45" s="7">
        <f>SUMIFS(Data!$O$2:$O$2100,Data!$B$2:$B$2100,Recon!$C$4,Data!$C$2:$C$2100,Recon!BE10)</f>
        <v>0</v>
      </c>
      <c r="BF45" s="7">
        <f>SUMIFS(Data!$O$2:$O$2100,Data!$B$2:$B$2100,Recon!$C$4,Data!$C$2:$C$2100,Recon!BF10)</f>
        <v>0</v>
      </c>
      <c r="BG45" s="7">
        <f>SUMIFS(Data!$O$2:$O$2100,Data!$B$2:$B$2100,Recon!$C$4,Data!$C$2:$C$2100,Recon!BG10)</f>
        <v>0</v>
      </c>
      <c r="BH45" s="7">
        <f>SUMIFS(Data!$O$2:$O$2100,Data!$B$2:$B$2100,Recon!$C$4,Data!$C$2:$C$2100,Recon!BH10)</f>
        <v>0</v>
      </c>
      <c r="BI45" s="7">
        <f>SUMIFS(Data!$O$2:$O$2100,Data!$B$2:$B$2100,Recon!$C$4,Data!$C$2:$C$2100,Recon!BI10)</f>
        <v>0</v>
      </c>
      <c r="BJ45" s="7">
        <f>SUMIFS(Data!$O$2:$O$2100,Data!$B$2:$B$2100,Recon!$C$4,Data!$C$2:$C$2100,Recon!BJ10)</f>
        <v>0</v>
      </c>
      <c r="BK45" s="7">
        <f>SUMIFS(Data!$O$2:$O$2100,Data!$B$2:$B$2100,Recon!$C$4,Data!$C$2:$C$2100,Recon!BK10)</f>
        <v>0</v>
      </c>
      <c r="BL45" s="7">
        <f>SUMIFS(Data!$O$2:$O$2100,Data!$B$2:$B$2100,Recon!$C$4,Data!$C$2:$C$2100,Recon!BL10)</f>
        <v>0</v>
      </c>
      <c r="BM45" s="7">
        <f>SUMIFS(Data!$O$2:$O$2100,Data!$B$2:$B$2100,Recon!$C$4,Data!$C$2:$C$2100,Recon!BM10)</f>
        <v>0</v>
      </c>
      <c r="BN45" s="7">
        <f>SUMIFS(Data!$O$2:$O$2100,Data!$B$2:$B$2100,Recon!$C$4,Data!$C$2:$C$2100,Recon!BN10)</f>
        <v>0</v>
      </c>
      <c r="BO45" s="7">
        <f>SUMIFS(Data!$O$2:$O$2100,Data!$B$2:$B$2100,Recon!$C$4,Data!$C$2:$C$2100,Recon!BO10)</f>
        <v>0</v>
      </c>
      <c r="BP45" s="7">
        <f>SUMIFS(Data!$O$2:$O$2100,Data!$B$2:$B$2100,Recon!$C$4,Data!$C$2:$C$2100,Recon!BP10)</f>
        <v>0</v>
      </c>
      <c r="BQ45" s="7">
        <f>SUMIFS(Data!$O$2:$O$2100,Data!$B$2:$B$2100,Recon!$C$4,Data!$C$2:$C$2100,Recon!BQ10)</f>
        <v>0</v>
      </c>
      <c r="BR45" s="7">
        <f>SUMIFS(Data!$O$2:$O$2100,Data!$B$2:$B$2100,Recon!$C$4,Data!$C$2:$C$2100,Recon!BR10)</f>
        <v>0</v>
      </c>
      <c r="BS45" s="7">
        <f>SUMIFS(Data!$O$2:$O$2100,Data!$B$2:$B$2100,Recon!$C$4,Data!$C$2:$C$2100,Recon!BS10)</f>
        <v>0</v>
      </c>
      <c r="BT45" s="7">
        <f>SUMIFS(Data!$O$2:$O$2100,Data!$B$2:$B$2100,Recon!$C$4,Data!$C$2:$C$2100,Recon!BT10)</f>
        <v>0</v>
      </c>
      <c r="BU45" s="7">
        <f>SUMIFS(Data!$O$2:$O$2100,Data!$B$2:$B$2100,Recon!$C$4,Data!$C$2:$C$2100,Recon!BU10)</f>
        <v>0</v>
      </c>
      <c r="BV45" s="7">
        <f>SUMIFS(Data!$O$2:$O$2100,Data!$B$2:$B$2100,Recon!$C$4,Data!$C$2:$C$2100,Recon!BV10)</f>
        <v>0</v>
      </c>
      <c r="BW45" s="7">
        <f>SUMIFS(Data!$O$2:$O$2100,Data!$B$2:$B$2100,Recon!$C$4,Data!$C$2:$C$2100,Recon!BW10)</f>
        <v>0</v>
      </c>
      <c r="BX45" s="7">
        <f>SUMIFS(Data!$O$2:$O$2100,Data!$B$2:$B$2100,Recon!$C$4,Data!$C$2:$C$2100,Recon!BX10)</f>
        <v>0</v>
      </c>
      <c r="BY45" s="7">
        <f>SUMIFS(Data!$O$2:$O$2100,Data!$B$2:$B$2100,Recon!$C$4,Data!$C$2:$C$2100,Recon!BY10)</f>
        <v>0</v>
      </c>
      <c r="BZ45" s="7">
        <f>SUMIFS(Data!$O$2:$O$2100,Data!$B$2:$B$2100,Recon!$C$4,Data!$C$2:$C$2100,Recon!BZ10)</f>
        <v>0</v>
      </c>
      <c r="CA45" s="7">
        <f>SUMIFS(Data!$O$2:$O$2100,Data!$B$2:$B$2100,Recon!$C$4,Data!$C$2:$C$2100,Recon!CA10)</f>
        <v>0</v>
      </c>
      <c r="CB45" s="7">
        <f>SUMIFS(Data!$O$2:$O$2100,Data!$B$2:$B$2100,Recon!$C$4,Data!$C$2:$C$2100,Recon!CB10)</f>
        <v>0</v>
      </c>
      <c r="CC45" s="7">
        <f>SUMIFS(Data!$O$2:$O$2100,Data!$B$2:$B$2100,Recon!$C$4,Data!$C$2:$C$2100,Recon!CC10)</f>
        <v>0</v>
      </c>
      <c r="CD45" s="7">
        <f>SUMIFS(Data!$O$2:$O$2100,Data!$B$2:$B$2100,Recon!$C$4,Data!$C$2:$C$2100,Recon!CD10)</f>
        <v>0</v>
      </c>
      <c r="CE45" s="7">
        <f>SUMIFS(Data!$O$2:$O$2100,Data!$B$2:$B$2100,Recon!$C$4,Data!$C$2:$C$2100,Recon!CE10)</f>
        <v>0</v>
      </c>
      <c r="CF45" s="7">
        <f>SUMIFS(Data!$O$2:$O$2100,Data!$B$2:$B$2100,Recon!$C$4,Data!$C$2:$C$2100,Recon!CF10)</f>
        <v>0</v>
      </c>
      <c r="CG45" s="7">
        <f>SUMIFS(Data!$O$2:$O$2100,Data!$B$2:$B$2100,Recon!$C$4,Data!$C$2:$C$2100,Recon!CG10)</f>
        <v>0</v>
      </c>
      <c r="CH45" s="7">
        <f>SUMIFS(Data!$O$2:$O$2100,Data!$B$2:$B$2100,Recon!$C$4,Data!$C$2:$C$2100,Recon!CH10)</f>
        <v>0</v>
      </c>
      <c r="CI45" s="7">
        <f>SUMIFS(Data!$O$2:$O$2100,Data!$B$2:$B$2100,Recon!$C$4,Data!$C$2:$C$2100,Recon!CI10)</f>
        <v>0</v>
      </c>
      <c r="CJ45" s="7">
        <f>SUMIFS(Data!$O$2:$O$2100,Data!$B$2:$B$2100,Recon!$C$4,Data!$C$2:$C$2100,Recon!CJ10)</f>
        <v>0</v>
      </c>
      <c r="CK45" s="7">
        <f>SUMIFS(Data!$O$2:$O$2100,Data!$B$2:$B$2100,Recon!$C$4,Data!$C$2:$C$2100,Recon!CK10)</f>
        <v>0</v>
      </c>
      <c r="CL45" s="7">
        <f>SUMIFS(Data!$O$2:$O$2100,Data!$B$2:$B$2100,Recon!$C$4,Data!$C$2:$C$2100,Recon!CL10)</f>
        <v>0</v>
      </c>
      <c r="CM45" s="7">
        <f>SUMIFS(Data!$O$2:$O$2100,Data!$B$2:$B$2100,Recon!$C$4,Data!$C$2:$C$2100,Recon!CM10)</f>
        <v>0</v>
      </c>
      <c r="CN45" s="7">
        <f>SUMIFS(Data!$O$2:$O$2100,Data!$B$2:$B$2100,Recon!$C$4,Data!$C$2:$C$2100,Recon!CN10)</f>
        <v>0</v>
      </c>
      <c r="CO45" s="7">
        <f>SUMIFS(Data!$O$2:$O$2100,Data!$B$2:$B$2100,Recon!$C$4,Data!$C$2:$C$2100,Recon!CO10)</f>
        <v>0</v>
      </c>
      <c r="CP45" s="7">
        <f>SUMIFS(Data!$O$2:$O$2100,Data!$B$2:$B$2100,Recon!$C$4,Data!$C$2:$C$2100,Recon!CP10)</f>
        <v>0</v>
      </c>
      <c r="CQ45" s="7">
        <f>SUMIFS(Data!$O$2:$O$2100,Data!$B$2:$B$2100,Recon!$C$4,Data!$C$2:$C$2100,Recon!CQ10)</f>
        <v>0</v>
      </c>
      <c r="CR45" s="7">
        <f>SUMIFS(Data!$O$2:$O$2100,Data!$B$2:$B$2100,Recon!$C$4,Data!$C$2:$C$2100,Recon!CR10)</f>
        <v>0</v>
      </c>
      <c r="CS45" s="7">
        <f>SUMIFS(Data!$O$2:$O$2100,Data!$B$2:$B$2100,Recon!$C$4,Data!$C$2:$C$2100,Recon!CS10)</f>
        <v>0</v>
      </c>
      <c r="CT45" s="7">
        <f>SUMIFS(Data!$O$2:$O$2100,Data!$B$2:$B$2100,Recon!$C$4,Data!$C$2:$C$2100,Recon!CT10)</f>
        <v>0</v>
      </c>
      <c r="CU45" s="7">
        <f>SUMIFS(Data!$O$2:$O$2100,Data!$B$2:$B$2100,Recon!$C$4,Data!$C$2:$C$2100,Recon!CU10)</f>
        <v>0</v>
      </c>
      <c r="CV45" s="7">
        <f>SUMIFS(Data!$O$2:$O$2100,Data!$B$2:$B$2100,Recon!$C$4,Data!$C$2:$C$2100,Recon!CV10)</f>
        <v>0</v>
      </c>
      <c r="CW45" s="7">
        <f>SUMIFS(Data!$O$2:$O$2100,Data!$B$2:$B$2100,Recon!$C$4,Data!$C$2:$C$2100,Recon!CW10)</f>
        <v>0</v>
      </c>
      <c r="CX45" s="7">
        <f>SUMIFS(Data!$O$2:$O$2100,Data!$B$2:$B$2100,Recon!$C$4,Data!$C$2:$C$2100,Recon!CX10)</f>
        <v>0</v>
      </c>
      <c r="CY45" s="7">
        <f>SUMIFS(Data!$O$2:$O$2100,Data!$B$2:$B$2100,Recon!$C$4,Data!$C$2:$C$2100,Recon!CY10)</f>
        <v>0</v>
      </c>
      <c r="CZ45" s="7">
        <f>SUMIFS(Data!$O$2:$O$2100,Data!$B$2:$B$2100,Recon!$C$4,Data!$C$2:$C$2100,Recon!CZ10)</f>
        <v>0</v>
      </c>
      <c r="DA45" s="7">
        <f>SUMIFS(Data!$O$2:$O$2100,Data!$B$2:$B$2100,Recon!$C$4,Data!$C$2:$C$2100,Recon!DA10)</f>
        <v>0</v>
      </c>
      <c r="DB45" s="7">
        <f>SUMIFS(Data!$O$2:$O$2100,Data!$B$2:$B$2100,Recon!$C$4,Data!$C$2:$C$2100,Recon!DB10)</f>
        <v>0</v>
      </c>
      <c r="DC45" s="7">
        <f>SUMIFS(Data!$O$2:$O$2100,Data!$B$2:$B$2100,Recon!$C$4,Data!$C$2:$C$2100,Recon!DC10)</f>
        <v>0</v>
      </c>
      <c r="DD45" s="7">
        <f>SUMIFS(Data!$O$2:$O$2100,Data!$B$2:$B$2100,Recon!$C$4,Data!$C$2:$C$2100,Recon!DD10)</f>
        <v>0</v>
      </c>
      <c r="DE45" s="7">
        <f>SUMIFS(Data!$O$2:$O$2100,Data!$B$2:$B$2100,Recon!$C$4,Data!$C$2:$C$2100,Recon!DE10)</f>
        <v>0</v>
      </c>
      <c r="DF45" s="7">
        <f>SUMIFS(Data!$O$2:$O$2100,Data!$B$2:$B$2100,Recon!$C$4,Data!$C$2:$C$2100,Recon!DF10)</f>
        <v>0</v>
      </c>
    </row>
    <row r="46" spans="1:110" x14ac:dyDescent="0.3">
      <c r="A46" t="s">
        <v>17</v>
      </c>
      <c r="C46" t="s">
        <v>397</v>
      </c>
      <c r="E46" t="s">
        <v>385</v>
      </c>
      <c r="G46" s="7">
        <f>SUMIFS(Data!$P$2:$P$2100,Data!$B$2:$B$2100,Recon!$C$4)</f>
        <v>0</v>
      </c>
      <c r="H46" s="3"/>
      <c r="I46" s="7">
        <f>SUMIFS(Data!$P$2:$P$2100,Data!$B$2:$B$2100,Recon!$C$4,Data!$C$2:$C$2100,Recon!I10)</f>
        <v>0</v>
      </c>
      <c r="J46" s="7">
        <f>SUMIFS(Data!$P$2:$P$2100,Data!$B$2:$B$2100,Recon!$C$4,Data!$C$2:$C$2100,Recon!J10)</f>
        <v>0</v>
      </c>
      <c r="K46" s="7">
        <f>SUMIFS(Data!$P$2:$P$2100,Data!$B$2:$B$2100,Recon!$C$4,Data!$C$2:$C$2100,Recon!K10)</f>
        <v>0</v>
      </c>
      <c r="L46" s="7">
        <f>SUMIFS(Data!$P$2:$P$2100,Data!$B$2:$B$2100,Recon!$C$4,Data!$C$2:$C$2100,Recon!L10)</f>
        <v>0</v>
      </c>
      <c r="M46" s="7">
        <f>SUMIFS(Data!$P$2:$P$2100,Data!$B$2:$B$2100,Recon!$C$4,Data!$C$2:$C$2100,Recon!M10)</f>
        <v>0</v>
      </c>
      <c r="N46" s="7">
        <f>SUMIFS(Data!$P$2:$P$2100,Data!$B$2:$B$2100,Recon!$C$4,Data!$C$2:$C$2100,Recon!N10)</f>
        <v>0</v>
      </c>
      <c r="O46" s="7">
        <f>SUMIFS(Data!$P$2:$P$2100,Data!$B$2:$B$2100,Recon!$C$4,Data!$C$2:$C$2100,Recon!O10)</f>
        <v>0</v>
      </c>
      <c r="P46" s="7">
        <f>SUMIFS(Data!$P$2:$P$2100,Data!$B$2:$B$2100,Recon!$C$4,Data!$C$2:$C$2100,Recon!P10)</f>
        <v>0</v>
      </c>
      <c r="Q46" s="7">
        <f>SUMIFS(Data!$P$2:$P$2100,Data!$B$2:$B$2100,Recon!$C$4,Data!$C$2:$C$2100,Recon!Q10)</f>
        <v>0</v>
      </c>
      <c r="R46" s="7">
        <f>SUMIFS(Data!$P$2:$P$2100,Data!$B$2:$B$2100,Recon!$C$4,Data!$C$2:$C$2100,Recon!R10)</f>
        <v>0</v>
      </c>
      <c r="S46" s="7">
        <f>SUMIFS(Data!$P$2:$P$2100,Data!$B$2:$B$2100,Recon!$C$4,Data!$C$2:$C$2100,Recon!S10)</f>
        <v>0</v>
      </c>
      <c r="T46" s="7">
        <f>SUMIFS(Data!$P$2:$P$2100,Data!$B$2:$B$2100,Recon!$C$4,Data!$C$2:$C$2100,Recon!T10)</f>
        <v>0</v>
      </c>
      <c r="U46" s="7">
        <f>SUMIFS(Data!$P$2:$P$2100,Data!$B$2:$B$2100,Recon!$C$4,Data!$C$2:$C$2100,Recon!U10)</f>
        <v>0</v>
      </c>
      <c r="V46" s="7">
        <f>SUMIFS(Data!$P$2:$P$2100,Data!$B$2:$B$2100,Recon!$C$4,Data!$C$2:$C$2100,Recon!V10)</f>
        <v>0</v>
      </c>
      <c r="W46" s="7">
        <f>SUMIFS(Data!$P$2:$P$2100,Data!$B$2:$B$2100,Recon!$C$4,Data!$C$2:$C$2100,Recon!W10)</f>
        <v>0</v>
      </c>
      <c r="X46" s="7">
        <f>SUMIFS(Data!$P$2:$P$2100,Data!$B$2:$B$2100,Recon!$C$4,Data!$C$2:$C$2100,Recon!X10)</f>
        <v>0</v>
      </c>
      <c r="Y46" s="7">
        <f>SUMIFS(Data!$P$2:$P$2100,Data!$B$2:$B$2100,Recon!$C$4,Data!$C$2:$C$2100,Recon!Y10)</f>
        <v>0</v>
      </c>
      <c r="Z46" s="7">
        <f>SUMIFS(Data!$P$2:$P$2100,Data!$B$2:$B$2100,Recon!$C$4,Data!$C$2:$C$2100,Recon!Z10)</f>
        <v>0</v>
      </c>
      <c r="AA46" s="7">
        <f>SUMIFS(Data!$P$2:$P$2100,Data!$B$2:$B$2100,Recon!$C$4,Data!$C$2:$C$2100,Recon!AA10)</f>
        <v>0</v>
      </c>
      <c r="AB46" s="7">
        <f>SUMIFS(Data!$P$2:$P$2100,Data!$B$2:$B$2100,Recon!$C$4,Data!$C$2:$C$2100,Recon!AB10)</f>
        <v>0</v>
      </c>
      <c r="AC46" s="7">
        <f>SUMIFS(Data!$P$2:$P$2100,Data!$B$2:$B$2100,Recon!$C$4,Data!$C$2:$C$2100,Recon!AC10)</f>
        <v>0</v>
      </c>
      <c r="AD46" s="7">
        <f>SUMIFS(Data!$P$2:$P$2100,Data!$B$2:$B$2100,Recon!$C$4,Data!$C$2:$C$2100,Recon!AD10)</f>
        <v>0</v>
      </c>
      <c r="AE46" s="7">
        <f>SUMIFS(Data!$P$2:$P$2100,Data!$B$2:$B$2100,Recon!$C$4,Data!$C$2:$C$2100,Recon!AE10)</f>
        <v>0</v>
      </c>
      <c r="AF46" s="7">
        <f>SUMIFS(Data!$P$2:$P$2100,Data!$B$2:$B$2100,Recon!$C$4,Data!$C$2:$C$2100,Recon!AF10)</f>
        <v>0</v>
      </c>
      <c r="AG46" s="7">
        <f>SUMIFS(Data!$P$2:$P$2100,Data!$B$2:$B$2100,Recon!$C$4,Data!$C$2:$C$2100,Recon!AG10)</f>
        <v>0</v>
      </c>
      <c r="AH46" s="7">
        <f>SUMIFS(Data!$P$2:$P$2100,Data!$B$2:$B$2100,Recon!$C$4,Data!$C$2:$C$2100,Recon!AH10)</f>
        <v>0</v>
      </c>
      <c r="AI46" s="7">
        <f>SUMIFS(Data!$P$2:$P$2100,Data!$B$2:$B$2100,Recon!$C$4,Data!$C$2:$C$2100,Recon!AI10)</f>
        <v>0</v>
      </c>
      <c r="AJ46" s="7">
        <f>SUMIFS(Data!$P$2:$P$2100,Data!$B$2:$B$2100,Recon!$C$4,Data!$C$2:$C$2100,Recon!AJ10)</f>
        <v>0</v>
      </c>
      <c r="AK46" s="7">
        <f>SUMIFS(Data!$P$2:$P$2100,Data!$B$2:$B$2100,Recon!$C$4,Data!$C$2:$C$2100,Recon!AK10)</f>
        <v>0</v>
      </c>
      <c r="AL46" s="7">
        <f>SUMIFS(Data!$P$2:$P$2100,Data!$B$2:$B$2100,Recon!$C$4,Data!$C$2:$C$2100,Recon!AL10)</f>
        <v>0</v>
      </c>
      <c r="AM46" s="7">
        <f>SUMIFS(Data!$P$2:$P$2100,Data!$B$2:$B$2100,Recon!$C$4,Data!$C$2:$C$2100,Recon!AM10)</f>
        <v>0</v>
      </c>
      <c r="AN46" s="7">
        <f>SUMIFS(Data!$P$2:$P$2100,Data!$B$2:$B$2100,Recon!$C$4,Data!$C$2:$C$2100,Recon!AN10)</f>
        <v>0</v>
      </c>
      <c r="AO46" s="7">
        <f>SUMIFS(Data!$P$2:$P$2100,Data!$B$2:$B$2100,Recon!$C$4,Data!$C$2:$C$2100,Recon!AO10)</f>
        <v>0</v>
      </c>
      <c r="AP46" s="7">
        <f>SUMIFS(Data!$P$2:$P$2100,Data!$B$2:$B$2100,Recon!$C$4,Data!$C$2:$C$2100,Recon!AP10)</f>
        <v>0</v>
      </c>
      <c r="AQ46" s="7">
        <f>SUMIFS(Data!$P$2:$P$2100,Data!$B$2:$B$2100,Recon!$C$4,Data!$C$2:$C$2100,Recon!AQ10)</f>
        <v>0</v>
      </c>
      <c r="AR46" s="7">
        <f>SUMIFS(Data!$P$2:$P$2100,Data!$B$2:$B$2100,Recon!$C$4,Data!$C$2:$C$2100,Recon!AR10)</f>
        <v>0</v>
      </c>
      <c r="AS46" s="7">
        <f>SUMIFS(Data!$P$2:$P$2100,Data!$B$2:$B$2100,Recon!$C$4,Data!$C$2:$C$2100,Recon!AS10)</f>
        <v>0</v>
      </c>
      <c r="AT46" s="7">
        <f>SUMIFS(Data!$P$2:$P$2100,Data!$B$2:$B$2100,Recon!$C$4,Data!$C$2:$C$2100,Recon!AT10)</f>
        <v>0</v>
      </c>
      <c r="AU46" s="7">
        <f>SUMIFS(Data!$P$2:$P$2100,Data!$B$2:$B$2100,Recon!$C$4,Data!$C$2:$C$2100,Recon!AU10)</f>
        <v>0</v>
      </c>
      <c r="AV46" s="7">
        <f>SUMIFS(Data!$P$2:$P$2100,Data!$B$2:$B$2100,Recon!$C$4,Data!$C$2:$C$2100,Recon!AV10)</f>
        <v>0</v>
      </c>
      <c r="AW46" s="7">
        <f>SUMIFS(Data!$P$2:$P$2100,Data!$B$2:$B$2100,Recon!$C$4,Data!$C$2:$C$2100,Recon!AW10)</f>
        <v>0</v>
      </c>
      <c r="AX46" s="7">
        <f>SUMIFS(Data!$P$2:$P$2100,Data!$B$2:$B$2100,Recon!$C$4,Data!$C$2:$C$2100,Recon!AX10)</f>
        <v>0</v>
      </c>
      <c r="AY46" s="7">
        <f>SUMIFS(Data!$P$2:$P$2100,Data!$B$2:$B$2100,Recon!$C$4,Data!$C$2:$C$2100,Recon!AY10)</f>
        <v>0</v>
      </c>
      <c r="AZ46" s="7">
        <f>SUMIFS(Data!$P$2:$P$2100,Data!$B$2:$B$2100,Recon!$C$4,Data!$C$2:$C$2100,Recon!AZ10)</f>
        <v>0</v>
      </c>
      <c r="BA46" s="7">
        <f>SUMIFS(Data!$P$2:$P$2100,Data!$B$2:$B$2100,Recon!$C$4,Data!$C$2:$C$2100,Recon!BA10)</f>
        <v>0</v>
      </c>
      <c r="BB46" s="7">
        <f>SUMIFS(Data!$P$2:$P$2100,Data!$B$2:$B$2100,Recon!$C$4,Data!$C$2:$C$2100,Recon!BB10)</f>
        <v>0</v>
      </c>
      <c r="BC46" s="7">
        <f>SUMIFS(Data!$P$2:$P$2100,Data!$B$2:$B$2100,Recon!$C$4,Data!$C$2:$C$2100,Recon!BC10)</f>
        <v>0</v>
      </c>
      <c r="BD46" s="7">
        <f>SUMIFS(Data!$P$2:$P$2100,Data!$B$2:$B$2100,Recon!$C$4,Data!$C$2:$C$2100,Recon!BD10)</f>
        <v>0</v>
      </c>
      <c r="BE46" s="7">
        <f>SUMIFS(Data!$P$2:$P$2100,Data!$B$2:$B$2100,Recon!$C$4,Data!$C$2:$C$2100,Recon!BE10)</f>
        <v>0</v>
      </c>
      <c r="BF46" s="7">
        <f>SUMIFS(Data!$P$2:$P$2100,Data!$B$2:$B$2100,Recon!$C$4,Data!$C$2:$C$2100,Recon!BF10)</f>
        <v>0</v>
      </c>
      <c r="BG46" s="7">
        <f>SUMIFS(Data!$P$2:$P$2100,Data!$B$2:$B$2100,Recon!$C$4,Data!$C$2:$C$2100,Recon!BG10)</f>
        <v>0</v>
      </c>
      <c r="BH46" s="7">
        <f>SUMIFS(Data!$P$2:$P$2100,Data!$B$2:$B$2100,Recon!$C$4,Data!$C$2:$C$2100,Recon!BH10)</f>
        <v>0</v>
      </c>
      <c r="BI46" s="7">
        <f>SUMIFS(Data!$P$2:$P$2100,Data!$B$2:$B$2100,Recon!$C$4,Data!$C$2:$C$2100,Recon!BI10)</f>
        <v>0</v>
      </c>
      <c r="BJ46" s="7">
        <f>SUMIFS(Data!$P$2:$P$2100,Data!$B$2:$B$2100,Recon!$C$4,Data!$C$2:$C$2100,Recon!BJ10)</f>
        <v>0</v>
      </c>
      <c r="BK46" s="7">
        <f>SUMIFS(Data!$P$2:$P$2100,Data!$B$2:$B$2100,Recon!$C$4,Data!$C$2:$C$2100,Recon!BK10)</f>
        <v>0</v>
      </c>
      <c r="BL46" s="7">
        <f>SUMIFS(Data!$P$2:$P$2100,Data!$B$2:$B$2100,Recon!$C$4,Data!$C$2:$C$2100,Recon!BL10)</f>
        <v>0</v>
      </c>
      <c r="BM46" s="7">
        <f>SUMIFS(Data!$P$2:$P$2100,Data!$B$2:$B$2100,Recon!$C$4,Data!$C$2:$C$2100,Recon!BM10)</f>
        <v>0</v>
      </c>
      <c r="BN46" s="7">
        <f>SUMIFS(Data!$P$2:$P$2100,Data!$B$2:$B$2100,Recon!$C$4,Data!$C$2:$C$2100,Recon!BN10)</f>
        <v>0</v>
      </c>
      <c r="BO46" s="7">
        <f>SUMIFS(Data!$P$2:$P$2100,Data!$B$2:$B$2100,Recon!$C$4,Data!$C$2:$C$2100,Recon!BO10)</f>
        <v>0</v>
      </c>
      <c r="BP46" s="7">
        <f>SUMIFS(Data!$P$2:$P$2100,Data!$B$2:$B$2100,Recon!$C$4,Data!$C$2:$C$2100,Recon!BP10)</f>
        <v>0</v>
      </c>
      <c r="BQ46" s="7">
        <f>SUMIFS(Data!$P$2:$P$2100,Data!$B$2:$B$2100,Recon!$C$4,Data!$C$2:$C$2100,Recon!BQ10)</f>
        <v>0</v>
      </c>
      <c r="BR46" s="7">
        <f>SUMIFS(Data!$P$2:$P$2100,Data!$B$2:$B$2100,Recon!$C$4,Data!$C$2:$C$2100,Recon!BR10)</f>
        <v>0</v>
      </c>
      <c r="BS46" s="7">
        <f>SUMIFS(Data!$P$2:$P$2100,Data!$B$2:$B$2100,Recon!$C$4,Data!$C$2:$C$2100,Recon!BS10)</f>
        <v>0</v>
      </c>
      <c r="BT46" s="7">
        <f>SUMIFS(Data!$P$2:$P$2100,Data!$B$2:$B$2100,Recon!$C$4,Data!$C$2:$C$2100,Recon!BT10)</f>
        <v>0</v>
      </c>
      <c r="BU46" s="7">
        <f>SUMIFS(Data!$P$2:$P$2100,Data!$B$2:$B$2100,Recon!$C$4,Data!$C$2:$C$2100,Recon!BU10)</f>
        <v>0</v>
      </c>
      <c r="BV46" s="7">
        <f>SUMIFS(Data!$P$2:$P$2100,Data!$B$2:$B$2100,Recon!$C$4,Data!$C$2:$C$2100,Recon!BV10)</f>
        <v>0</v>
      </c>
      <c r="BW46" s="7">
        <f>SUMIFS(Data!$P$2:$P$2100,Data!$B$2:$B$2100,Recon!$C$4,Data!$C$2:$C$2100,Recon!BW10)</f>
        <v>0</v>
      </c>
      <c r="BX46" s="7">
        <f>SUMIFS(Data!$P$2:$P$2100,Data!$B$2:$B$2100,Recon!$C$4,Data!$C$2:$C$2100,Recon!BX10)</f>
        <v>0</v>
      </c>
      <c r="BY46" s="7">
        <f>SUMIFS(Data!$P$2:$P$2100,Data!$B$2:$B$2100,Recon!$C$4,Data!$C$2:$C$2100,Recon!BY10)</f>
        <v>0</v>
      </c>
      <c r="BZ46" s="7">
        <f>SUMIFS(Data!$P$2:$P$2100,Data!$B$2:$B$2100,Recon!$C$4,Data!$C$2:$C$2100,Recon!BZ10)</f>
        <v>0</v>
      </c>
      <c r="CA46" s="7">
        <f>SUMIFS(Data!$P$2:$P$2100,Data!$B$2:$B$2100,Recon!$C$4,Data!$C$2:$C$2100,Recon!CA10)</f>
        <v>0</v>
      </c>
      <c r="CB46" s="7">
        <f>SUMIFS(Data!$P$2:$P$2100,Data!$B$2:$B$2100,Recon!$C$4,Data!$C$2:$C$2100,Recon!CB10)</f>
        <v>0</v>
      </c>
      <c r="CC46" s="7">
        <f>SUMIFS(Data!$P$2:$P$2100,Data!$B$2:$B$2100,Recon!$C$4,Data!$C$2:$C$2100,Recon!CC10)</f>
        <v>0</v>
      </c>
      <c r="CD46" s="7">
        <f>SUMIFS(Data!$P$2:$P$2100,Data!$B$2:$B$2100,Recon!$C$4,Data!$C$2:$C$2100,Recon!CD10)</f>
        <v>0</v>
      </c>
      <c r="CE46" s="7">
        <f>SUMIFS(Data!$P$2:$P$2100,Data!$B$2:$B$2100,Recon!$C$4,Data!$C$2:$C$2100,Recon!CE10)</f>
        <v>0</v>
      </c>
      <c r="CF46" s="7">
        <f>SUMIFS(Data!$P$2:$P$2100,Data!$B$2:$B$2100,Recon!$C$4,Data!$C$2:$C$2100,Recon!CF10)</f>
        <v>0</v>
      </c>
      <c r="CG46" s="7">
        <f>SUMIFS(Data!$P$2:$P$2100,Data!$B$2:$B$2100,Recon!$C$4,Data!$C$2:$C$2100,Recon!CG10)</f>
        <v>0</v>
      </c>
      <c r="CH46" s="7">
        <f>SUMIFS(Data!$P$2:$P$2100,Data!$B$2:$B$2100,Recon!$C$4,Data!$C$2:$C$2100,Recon!CH10)</f>
        <v>0</v>
      </c>
      <c r="CI46" s="7">
        <f>SUMIFS(Data!$P$2:$P$2100,Data!$B$2:$B$2100,Recon!$C$4,Data!$C$2:$C$2100,Recon!CI10)</f>
        <v>0</v>
      </c>
      <c r="CJ46" s="7">
        <f>SUMIFS(Data!$P$2:$P$2100,Data!$B$2:$B$2100,Recon!$C$4,Data!$C$2:$C$2100,Recon!CJ10)</f>
        <v>0</v>
      </c>
      <c r="CK46" s="7">
        <f>SUMIFS(Data!$P$2:$P$2100,Data!$B$2:$B$2100,Recon!$C$4,Data!$C$2:$C$2100,Recon!CK10)</f>
        <v>0</v>
      </c>
      <c r="CL46" s="7">
        <f>SUMIFS(Data!$P$2:$P$2100,Data!$B$2:$B$2100,Recon!$C$4,Data!$C$2:$C$2100,Recon!CL10)</f>
        <v>0</v>
      </c>
      <c r="CM46" s="7">
        <f>SUMIFS(Data!$P$2:$P$2100,Data!$B$2:$B$2100,Recon!$C$4,Data!$C$2:$C$2100,Recon!CM10)</f>
        <v>0</v>
      </c>
      <c r="CN46" s="7">
        <f>SUMIFS(Data!$P$2:$P$2100,Data!$B$2:$B$2100,Recon!$C$4,Data!$C$2:$C$2100,Recon!CN10)</f>
        <v>0</v>
      </c>
      <c r="CO46" s="7">
        <f>SUMIFS(Data!$P$2:$P$2100,Data!$B$2:$B$2100,Recon!$C$4,Data!$C$2:$C$2100,Recon!CO10)</f>
        <v>0</v>
      </c>
      <c r="CP46" s="7">
        <f>SUMIFS(Data!$P$2:$P$2100,Data!$B$2:$B$2100,Recon!$C$4,Data!$C$2:$C$2100,Recon!CP10)</f>
        <v>0</v>
      </c>
      <c r="CQ46" s="7">
        <f>SUMIFS(Data!$P$2:$P$2100,Data!$B$2:$B$2100,Recon!$C$4,Data!$C$2:$C$2100,Recon!CQ10)</f>
        <v>0</v>
      </c>
      <c r="CR46" s="7">
        <f>SUMIFS(Data!$P$2:$P$2100,Data!$B$2:$B$2100,Recon!$C$4,Data!$C$2:$C$2100,Recon!CR10)</f>
        <v>0</v>
      </c>
      <c r="CS46" s="7">
        <f>SUMIFS(Data!$P$2:$P$2100,Data!$B$2:$B$2100,Recon!$C$4,Data!$C$2:$C$2100,Recon!CS10)</f>
        <v>0</v>
      </c>
      <c r="CT46" s="7">
        <f>SUMIFS(Data!$P$2:$P$2100,Data!$B$2:$B$2100,Recon!$C$4,Data!$C$2:$C$2100,Recon!CT10)</f>
        <v>0</v>
      </c>
      <c r="CU46" s="7">
        <f>SUMIFS(Data!$P$2:$P$2100,Data!$B$2:$B$2100,Recon!$C$4,Data!$C$2:$C$2100,Recon!CU10)</f>
        <v>0</v>
      </c>
      <c r="CV46" s="7">
        <f>SUMIFS(Data!$P$2:$P$2100,Data!$B$2:$B$2100,Recon!$C$4,Data!$C$2:$C$2100,Recon!CV10)</f>
        <v>0</v>
      </c>
      <c r="CW46" s="7">
        <f>SUMIFS(Data!$P$2:$P$2100,Data!$B$2:$B$2100,Recon!$C$4,Data!$C$2:$C$2100,Recon!CW10)</f>
        <v>0</v>
      </c>
      <c r="CX46" s="7">
        <f>SUMIFS(Data!$P$2:$P$2100,Data!$B$2:$B$2100,Recon!$C$4,Data!$C$2:$C$2100,Recon!CX10)</f>
        <v>0</v>
      </c>
      <c r="CY46" s="7">
        <f>SUMIFS(Data!$P$2:$P$2100,Data!$B$2:$B$2100,Recon!$C$4,Data!$C$2:$C$2100,Recon!CY10)</f>
        <v>0</v>
      </c>
      <c r="CZ46" s="7">
        <f>SUMIFS(Data!$P$2:$P$2100,Data!$B$2:$B$2100,Recon!$C$4,Data!$C$2:$C$2100,Recon!CZ10)</f>
        <v>0</v>
      </c>
      <c r="DA46" s="7">
        <f>SUMIFS(Data!$P$2:$P$2100,Data!$B$2:$B$2100,Recon!$C$4,Data!$C$2:$C$2100,Recon!DA10)</f>
        <v>0</v>
      </c>
      <c r="DB46" s="7">
        <f>SUMIFS(Data!$P$2:$P$2100,Data!$B$2:$B$2100,Recon!$C$4,Data!$C$2:$C$2100,Recon!DB10)</f>
        <v>0</v>
      </c>
      <c r="DC46" s="7">
        <f>SUMIFS(Data!$P$2:$P$2100,Data!$B$2:$B$2100,Recon!$C$4,Data!$C$2:$C$2100,Recon!DC10)</f>
        <v>0</v>
      </c>
      <c r="DD46" s="7">
        <f>SUMIFS(Data!$P$2:$P$2100,Data!$B$2:$B$2100,Recon!$C$4,Data!$C$2:$C$2100,Recon!DD10)</f>
        <v>0</v>
      </c>
      <c r="DE46" s="7">
        <f>SUMIFS(Data!$P$2:$P$2100,Data!$B$2:$B$2100,Recon!$C$4,Data!$C$2:$C$2100,Recon!DE10)</f>
        <v>0</v>
      </c>
      <c r="DF46" s="7">
        <f>SUMIFS(Data!$P$2:$P$2100,Data!$B$2:$B$2100,Recon!$C$4,Data!$C$2:$C$2100,Recon!DF10)</f>
        <v>0</v>
      </c>
    </row>
    <row r="47" spans="1:110" x14ac:dyDescent="0.3">
      <c r="A47" t="s">
        <v>400</v>
      </c>
      <c r="C47" t="s">
        <v>398</v>
      </c>
      <c r="E47" t="s">
        <v>399</v>
      </c>
      <c r="G47" s="7">
        <f>SUMIFS(Data!$U$2:$U$2100,Data!$B$2:$B$2100,Recon!$C$4)</f>
        <v>0</v>
      </c>
      <c r="H47" s="3"/>
      <c r="I47" s="7">
        <f>SUMIFS(Data!$U$2:$U$2100,Data!$B$2:$B$2100,Recon!$C$4,Data!$C$2:$C$2100,Recon!I10)</f>
        <v>0</v>
      </c>
      <c r="J47" s="7">
        <f>SUMIFS(Data!$U$2:$U$2100,Data!$B$2:$B$2100,Recon!$C$4,Data!$C$2:$C$2100,Recon!J10)</f>
        <v>0</v>
      </c>
      <c r="K47" s="7">
        <f>SUMIFS(Data!$U$2:$U$2100,Data!$B$2:$B$2100,Recon!$C$4,Data!$C$2:$C$2100,Recon!K10)</f>
        <v>0</v>
      </c>
      <c r="L47" s="7">
        <f>SUMIFS(Data!$U$2:$U$2100,Data!$B$2:$B$2100,Recon!$C$4,Data!$C$2:$C$2100,Recon!L10)</f>
        <v>0</v>
      </c>
      <c r="M47" s="7">
        <f>SUMIFS(Data!$U$2:$U$2100,Data!$B$2:$B$2100,Recon!$C$4,Data!$C$2:$C$2100,Recon!M10)</f>
        <v>0</v>
      </c>
      <c r="N47" s="7">
        <f>SUMIFS(Data!$U$2:$U$2100,Data!$B$2:$B$2100,Recon!$C$4,Data!$C$2:$C$2100,Recon!N10)</f>
        <v>0</v>
      </c>
      <c r="O47" s="7">
        <f>SUMIFS(Data!$U$2:$U$2100,Data!$B$2:$B$2100,Recon!$C$4,Data!$C$2:$C$2100,Recon!O10)</f>
        <v>0</v>
      </c>
      <c r="P47" s="7">
        <f>SUMIFS(Data!$U$2:$U$2100,Data!$B$2:$B$2100,Recon!$C$4,Data!$C$2:$C$2100,Recon!P10)</f>
        <v>0</v>
      </c>
      <c r="Q47" s="7">
        <f>SUMIFS(Data!$U$2:$U$2100,Data!$B$2:$B$2100,Recon!$C$4,Data!$C$2:$C$2100,Recon!Q10)</f>
        <v>0</v>
      </c>
      <c r="R47" s="7">
        <f>SUMIFS(Data!$U$2:$U$2100,Data!$B$2:$B$2100,Recon!$C$4,Data!$C$2:$C$2100,Recon!R10)</f>
        <v>0</v>
      </c>
      <c r="S47" s="7">
        <f>SUMIFS(Data!$U$2:$U$2100,Data!$B$2:$B$2100,Recon!$C$4,Data!$C$2:$C$2100,Recon!S10)</f>
        <v>0</v>
      </c>
      <c r="T47" s="7">
        <f>SUMIFS(Data!$U$2:$U$2100,Data!$B$2:$B$2100,Recon!$C$4,Data!$C$2:$C$2100,Recon!T10)</f>
        <v>0</v>
      </c>
      <c r="U47" s="7">
        <f>SUMIFS(Data!$U$2:$U$2100,Data!$B$2:$B$2100,Recon!$C$4,Data!$C$2:$C$2100,Recon!U10)</f>
        <v>0</v>
      </c>
      <c r="V47" s="7">
        <f>SUMIFS(Data!$U$2:$U$2100,Data!$B$2:$B$2100,Recon!$C$4,Data!$C$2:$C$2100,Recon!V10)</f>
        <v>0</v>
      </c>
      <c r="W47" s="7">
        <f>SUMIFS(Data!$U$2:$U$2100,Data!$B$2:$B$2100,Recon!$C$4,Data!$C$2:$C$2100,Recon!W10)</f>
        <v>0</v>
      </c>
      <c r="X47" s="7">
        <f>SUMIFS(Data!$U$2:$U$2100,Data!$B$2:$B$2100,Recon!$C$4,Data!$C$2:$C$2100,Recon!X10)</f>
        <v>0</v>
      </c>
      <c r="Y47" s="7">
        <f>SUMIFS(Data!$U$2:$U$2100,Data!$B$2:$B$2100,Recon!$C$4,Data!$C$2:$C$2100,Recon!Y10)</f>
        <v>0</v>
      </c>
      <c r="Z47" s="7">
        <f>SUMIFS(Data!$U$2:$U$2100,Data!$B$2:$B$2100,Recon!$C$4,Data!$C$2:$C$2100,Recon!Z10)</f>
        <v>0</v>
      </c>
      <c r="AA47" s="7">
        <f>SUMIFS(Data!$U$2:$U$2100,Data!$B$2:$B$2100,Recon!$C$4,Data!$C$2:$C$2100,Recon!AA10)</f>
        <v>0</v>
      </c>
      <c r="AB47" s="7">
        <f>SUMIFS(Data!$U$2:$U$2100,Data!$B$2:$B$2100,Recon!$C$4,Data!$C$2:$C$2100,Recon!AB10)</f>
        <v>0</v>
      </c>
      <c r="AC47" s="7">
        <f>SUMIFS(Data!$U$2:$U$2100,Data!$B$2:$B$2100,Recon!$C$4,Data!$C$2:$C$2100,Recon!AC10)</f>
        <v>0</v>
      </c>
      <c r="AD47" s="7">
        <f>SUMIFS(Data!$U$2:$U$2100,Data!$B$2:$B$2100,Recon!$C$4,Data!$C$2:$C$2100,Recon!AD10)</f>
        <v>0</v>
      </c>
      <c r="AE47" s="7">
        <f>SUMIFS(Data!$U$2:$U$2100,Data!$B$2:$B$2100,Recon!$C$4,Data!$C$2:$C$2100,Recon!AE10)</f>
        <v>0</v>
      </c>
      <c r="AF47" s="7">
        <f>SUMIFS(Data!$U$2:$U$2100,Data!$B$2:$B$2100,Recon!$C$4,Data!$C$2:$C$2100,Recon!AF10)</f>
        <v>0</v>
      </c>
      <c r="AG47" s="7">
        <f>SUMIFS(Data!$U$2:$U$2100,Data!$B$2:$B$2100,Recon!$C$4,Data!$C$2:$C$2100,Recon!AG10)</f>
        <v>0</v>
      </c>
      <c r="AH47" s="7">
        <f>SUMIFS(Data!$U$2:$U$2100,Data!$B$2:$B$2100,Recon!$C$4,Data!$C$2:$C$2100,Recon!AH10)</f>
        <v>0</v>
      </c>
      <c r="AI47" s="7">
        <f>SUMIFS(Data!$U$2:$U$2100,Data!$B$2:$B$2100,Recon!$C$4,Data!$C$2:$C$2100,Recon!AI10)</f>
        <v>0</v>
      </c>
      <c r="AJ47" s="7">
        <f>SUMIFS(Data!$U$2:$U$2100,Data!$B$2:$B$2100,Recon!$C$4,Data!$C$2:$C$2100,Recon!AJ10)</f>
        <v>0</v>
      </c>
      <c r="AK47" s="7">
        <f>SUMIFS(Data!$U$2:$U$2100,Data!$B$2:$B$2100,Recon!$C$4,Data!$C$2:$C$2100,Recon!AK10)</f>
        <v>0</v>
      </c>
      <c r="AL47" s="7">
        <f>SUMIFS(Data!$U$2:$U$2100,Data!$B$2:$B$2100,Recon!$C$4,Data!$C$2:$C$2100,Recon!AL10)</f>
        <v>0</v>
      </c>
      <c r="AM47" s="7">
        <f>SUMIFS(Data!$U$2:$U$2100,Data!$B$2:$B$2100,Recon!$C$4,Data!$C$2:$C$2100,Recon!AM10)</f>
        <v>0</v>
      </c>
      <c r="AN47" s="7">
        <f>SUMIFS(Data!$U$2:$U$2100,Data!$B$2:$B$2100,Recon!$C$4,Data!$C$2:$C$2100,Recon!AN10)</f>
        <v>0</v>
      </c>
      <c r="AO47" s="7">
        <f>SUMIFS(Data!$U$2:$U$2100,Data!$B$2:$B$2100,Recon!$C$4,Data!$C$2:$C$2100,Recon!AO10)</f>
        <v>0</v>
      </c>
      <c r="AP47" s="7">
        <f>SUMIFS(Data!$U$2:$U$2100,Data!$B$2:$B$2100,Recon!$C$4,Data!$C$2:$C$2100,Recon!AP10)</f>
        <v>0</v>
      </c>
      <c r="AQ47" s="7">
        <f>SUMIFS(Data!$U$2:$U$2100,Data!$B$2:$B$2100,Recon!$C$4,Data!$C$2:$C$2100,Recon!AQ10)</f>
        <v>0</v>
      </c>
      <c r="AR47" s="7">
        <f>SUMIFS(Data!$U$2:$U$2100,Data!$B$2:$B$2100,Recon!$C$4,Data!$C$2:$C$2100,Recon!AR10)</f>
        <v>0</v>
      </c>
      <c r="AS47" s="7">
        <f>SUMIFS(Data!$U$2:$U$2100,Data!$B$2:$B$2100,Recon!$C$4,Data!$C$2:$C$2100,Recon!AS10)</f>
        <v>0</v>
      </c>
      <c r="AT47" s="7">
        <f>SUMIFS(Data!$U$2:$U$2100,Data!$B$2:$B$2100,Recon!$C$4,Data!$C$2:$C$2100,Recon!AT10)</f>
        <v>0</v>
      </c>
      <c r="AU47" s="7">
        <f>SUMIFS(Data!$U$2:$U$2100,Data!$B$2:$B$2100,Recon!$C$4,Data!$C$2:$C$2100,Recon!AU10)</f>
        <v>0</v>
      </c>
      <c r="AV47" s="7">
        <f>SUMIFS(Data!$U$2:$U$2100,Data!$B$2:$B$2100,Recon!$C$4,Data!$C$2:$C$2100,Recon!AV10)</f>
        <v>0</v>
      </c>
      <c r="AW47" s="7">
        <f>SUMIFS(Data!$U$2:$U$2100,Data!$B$2:$B$2100,Recon!$C$4,Data!$C$2:$C$2100,Recon!AW10)</f>
        <v>0</v>
      </c>
      <c r="AX47" s="7">
        <f>SUMIFS(Data!$U$2:$U$2100,Data!$B$2:$B$2100,Recon!$C$4,Data!$C$2:$C$2100,Recon!AX10)</f>
        <v>0</v>
      </c>
      <c r="AY47" s="7">
        <f>SUMIFS(Data!$U$2:$U$2100,Data!$B$2:$B$2100,Recon!$C$4,Data!$C$2:$C$2100,Recon!AY10)</f>
        <v>0</v>
      </c>
      <c r="AZ47" s="7">
        <f>SUMIFS(Data!$U$2:$U$2100,Data!$B$2:$B$2100,Recon!$C$4,Data!$C$2:$C$2100,Recon!AZ10)</f>
        <v>0</v>
      </c>
      <c r="BA47" s="7">
        <f>SUMIFS(Data!$U$2:$U$2100,Data!$B$2:$B$2100,Recon!$C$4,Data!$C$2:$C$2100,Recon!BA10)</f>
        <v>0</v>
      </c>
      <c r="BB47" s="7">
        <f>SUMIFS(Data!$U$2:$U$2100,Data!$B$2:$B$2100,Recon!$C$4,Data!$C$2:$C$2100,Recon!BB10)</f>
        <v>0</v>
      </c>
      <c r="BC47" s="7">
        <f>SUMIFS(Data!$U$2:$U$2100,Data!$B$2:$B$2100,Recon!$C$4,Data!$C$2:$C$2100,Recon!BC10)</f>
        <v>0</v>
      </c>
      <c r="BD47" s="7">
        <f>SUMIFS(Data!$U$2:$U$2100,Data!$B$2:$B$2100,Recon!$C$4,Data!$C$2:$C$2100,Recon!BD10)</f>
        <v>0</v>
      </c>
      <c r="BE47" s="7">
        <f>SUMIFS(Data!$U$2:$U$2100,Data!$B$2:$B$2100,Recon!$C$4,Data!$C$2:$C$2100,Recon!BE10)</f>
        <v>0</v>
      </c>
      <c r="BF47" s="7">
        <f>SUMIFS(Data!$U$2:$U$2100,Data!$B$2:$B$2100,Recon!$C$4,Data!$C$2:$C$2100,Recon!BF10)</f>
        <v>0</v>
      </c>
      <c r="BG47" s="7">
        <f>SUMIFS(Data!$U$2:$U$2100,Data!$B$2:$B$2100,Recon!$C$4,Data!$C$2:$C$2100,Recon!BG10)</f>
        <v>0</v>
      </c>
      <c r="BH47" s="7">
        <f>SUMIFS(Data!$U$2:$U$2100,Data!$B$2:$B$2100,Recon!$C$4,Data!$C$2:$C$2100,Recon!BH10)</f>
        <v>0</v>
      </c>
      <c r="BI47" s="7">
        <f>SUMIFS(Data!$U$2:$U$2100,Data!$B$2:$B$2100,Recon!$C$4,Data!$C$2:$C$2100,Recon!BI10)</f>
        <v>0</v>
      </c>
      <c r="BJ47" s="7">
        <f>SUMIFS(Data!$U$2:$U$2100,Data!$B$2:$B$2100,Recon!$C$4,Data!$C$2:$C$2100,Recon!BJ10)</f>
        <v>0</v>
      </c>
      <c r="BK47" s="7">
        <f>SUMIFS(Data!$U$2:$U$2100,Data!$B$2:$B$2100,Recon!$C$4,Data!$C$2:$C$2100,Recon!BK10)</f>
        <v>0</v>
      </c>
      <c r="BL47" s="7">
        <f>SUMIFS(Data!$U$2:$U$2100,Data!$B$2:$B$2100,Recon!$C$4,Data!$C$2:$C$2100,Recon!BL10)</f>
        <v>0</v>
      </c>
      <c r="BM47" s="7">
        <f>SUMIFS(Data!$U$2:$U$2100,Data!$B$2:$B$2100,Recon!$C$4,Data!$C$2:$C$2100,Recon!BM10)</f>
        <v>0</v>
      </c>
      <c r="BN47" s="7">
        <f>SUMIFS(Data!$U$2:$U$2100,Data!$B$2:$B$2100,Recon!$C$4,Data!$C$2:$C$2100,Recon!BN10)</f>
        <v>0</v>
      </c>
      <c r="BO47" s="7">
        <f>SUMIFS(Data!$U$2:$U$2100,Data!$B$2:$B$2100,Recon!$C$4,Data!$C$2:$C$2100,Recon!BO10)</f>
        <v>0</v>
      </c>
      <c r="BP47" s="7">
        <f>SUMIFS(Data!$U$2:$U$2100,Data!$B$2:$B$2100,Recon!$C$4,Data!$C$2:$C$2100,Recon!BP10)</f>
        <v>0</v>
      </c>
      <c r="BQ47" s="7">
        <f>SUMIFS(Data!$U$2:$U$2100,Data!$B$2:$B$2100,Recon!$C$4,Data!$C$2:$C$2100,Recon!BQ10)</f>
        <v>0</v>
      </c>
      <c r="BR47" s="7">
        <f>SUMIFS(Data!$U$2:$U$2100,Data!$B$2:$B$2100,Recon!$C$4,Data!$C$2:$C$2100,Recon!BR10)</f>
        <v>0</v>
      </c>
      <c r="BS47" s="7">
        <f>SUMIFS(Data!$U$2:$U$2100,Data!$B$2:$B$2100,Recon!$C$4,Data!$C$2:$C$2100,Recon!BS10)</f>
        <v>0</v>
      </c>
      <c r="BT47" s="7">
        <f>SUMIFS(Data!$U$2:$U$2100,Data!$B$2:$B$2100,Recon!$C$4,Data!$C$2:$C$2100,Recon!BT10)</f>
        <v>0</v>
      </c>
      <c r="BU47" s="7">
        <f>SUMIFS(Data!$U$2:$U$2100,Data!$B$2:$B$2100,Recon!$C$4,Data!$C$2:$C$2100,Recon!BU10)</f>
        <v>0</v>
      </c>
      <c r="BV47" s="7">
        <f>SUMIFS(Data!$U$2:$U$2100,Data!$B$2:$B$2100,Recon!$C$4,Data!$C$2:$C$2100,Recon!BV10)</f>
        <v>0</v>
      </c>
      <c r="BW47" s="7">
        <f>SUMIFS(Data!$U$2:$U$2100,Data!$B$2:$B$2100,Recon!$C$4,Data!$C$2:$C$2100,Recon!BW10)</f>
        <v>0</v>
      </c>
      <c r="BX47" s="7">
        <f>SUMIFS(Data!$U$2:$U$2100,Data!$B$2:$B$2100,Recon!$C$4,Data!$C$2:$C$2100,Recon!BX10)</f>
        <v>0</v>
      </c>
      <c r="BY47" s="7">
        <f>SUMIFS(Data!$U$2:$U$2100,Data!$B$2:$B$2100,Recon!$C$4,Data!$C$2:$C$2100,Recon!BY10)</f>
        <v>0</v>
      </c>
      <c r="BZ47" s="7">
        <f>SUMIFS(Data!$U$2:$U$2100,Data!$B$2:$B$2100,Recon!$C$4,Data!$C$2:$C$2100,Recon!BZ10)</f>
        <v>0</v>
      </c>
      <c r="CA47" s="7">
        <f>SUMIFS(Data!$U$2:$U$2100,Data!$B$2:$B$2100,Recon!$C$4,Data!$C$2:$C$2100,Recon!CA10)</f>
        <v>0</v>
      </c>
      <c r="CB47" s="7">
        <f>SUMIFS(Data!$U$2:$U$2100,Data!$B$2:$B$2100,Recon!$C$4,Data!$C$2:$C$2100,Recon!CB10)</f>
        <v>0</v>
      </c>
      <c r="CC47" s="7">
        <f>SUMIFS(Data!$U$2:$U$2100,Data!$B$2:$B$2100,Recon!$C$4,Data!$C$2:$C$2100,Recon!CC10)</f>
        <v>0</v>
      </c>
      <c r="CD47" s="7">
        <f>SUMIFS(Data!$U$2:$U$2100,Data!$B$2:$B$2100,Recon!$C$4,Data!$C$2:$C$2100,Recon!CD10)</f>
        <v>0</v>
      </c>
      <c r="CE47" s="7">
        <f>SUMIFS(Data!$U$2:$U$2100,Data!$B$2:$B$2100,Recon!$C$4,Data!$C$2:$C$2100,Recon!CE10)</f>
        <v>0</v>
      </c>
      <c r="CF47" s="7">
        <f>SUMIFS(Data!$U$2:$U$2100,Data!$B$2:$B$2100,Recon!$C$4,Data!$C$2:$C$2100,Recon!CF10)</f>
        <v>0</v>
      </c>
      <c r="CG47" s="7">
        <f>SUMIFS(Data!$U$2:$U$2100,Data!$B$2:$B$2100,Recon!$C$4,Data!$C$2:$C$2100,Recon!CG10)</f>
        <v>0</v>
      </c>
      <c r="CH47" s="7">
        <f>SUMIFS(Data!$U$2:$U$2100,Data!$B$2:$B$2100,Recon!$C$4,Data!$C$2:$C$2100,Recon!CH10)</f>
        <v>0</v>
      </c>
      <c r="CI47" s="7">
        <f>SUMIFS(Data!$U$2:$U$2100,Data!$B$2:$B$2100,Recon!$C$4,Data!$C$2:$C$2100,Recon!CI10)</f>
        <v>0</v>
      </c>
      <c r="CJ47" s="7">
        <f>SUMIFS(Data!$U$2:$U$2100,Data!$B$2:$B$2100,Recon!$C$4,Data!$C$2:$C$2100,Recon!CJ10)</f>
        <v>0</v>
      </c>
      <c r="CK47" s="7">
        <f>SUMIFS(Data!$U$2:$U$2100,Data!$B$2:$B$2100,Recon!$C$4,Data!$C$2:$C$2100,Recon!CK10)</f>
        <v>0</v>
      </c>
      <c r="CL47" s="7">
        <f>SUMIFS(Data!$U$2:$U$2100,Data!$B$2:$B$2100,Recon!$C$4,Data!$C$2:$C$2100,Recon!CL10)</f>
        <v>0</v>
      </c>
      <c r="CM47" s="7">
        <f>SUMIFS(Data!$U$2:$U$2100,Data!$B$2:$B$2100,Recon!$C$4,Data!$C$2:$C$2100,Recon!CM10)</f>
        <v>0</v>
      </c>
      <c r="CN47" s="7">
        <f>SUMIFS(Data!$U$2:$U$2100,Data!$B$2:$B$2100,Recon!$C$4,Data!$C$2:$C$2100,Recon!CN10)</f>
        <v>0</v>
      </c>
      <c r="CO47" s="7">
        <f>SUMIFS(Data!$U$2:$U$2100,Data!$B$2:$B$2100,Recon!$C$4,Data!$C$2:$C$2100,Recon!CO10)</f>
        <v>0</v>
      </c>
      <c r="CP47" s="7">
        <f>SUMIFS(Data!$U$2:$U$2100,Data!$B$2:$B$2100,Recon!$C$4,Data!$C$2:$C$2100,Recon!CP10)</f>
        <v>0</v>
      </c>
      <c r="CQ47" s="7">
        <f>SUMIFS(Data!$U$2:$U$2100,Data!$B$2:$B$2100,Recon!$C$4,Data!$C$2:$C$2100,Recon!CQ10)</f>
        <v>0</v>
      </c>
      <c r="CR47" s="7">
        <f>SUMIFS(Data!$U$2:$U$2100,Data!$B$2:$B$2100,Recon!$C$4,Data!$C$2:$C$2100,Recon!CR10)</f>
        <v>0</v>
      </c>
      <c r="CS47" s="7">
        <f>SUMIFS(Data!$U$2:$U$2100,Data!$B$2:$B$2100,Recon!$C$4,Data!$C$2:$C$2100,Recon!CS10)</f>
        <v>0</v>
      </c>
      <c r="CT47" s="7">
        <f>SUMIFS(Data!$U$2:$U$2100,Data!$B$2:$B$2100,Recon!$C$4,Data!$C$2:$C$2100,Recon!CT10)</f>
        <v>0</v>
      </c>
      <c r="CU47" s="7">
        <f>SUMIFS(Data!$U$2:$U$2100,Data!$B$2:$B$2100,Recon!$C$4,Data!$C$2:$C$2100,Recon!CU10)</f>
        <v>0</v>
      </c>
      <c r="CV47" s="7">
        <f>SUMIFS(Data!$U$2:$U$2100,Data!$B$2:$B$2100,Recon!$C$4,Data!$C$2:$C$2100,Recon!CV10)</f>
        <v>0</v>
      </c>
      <c r="CW47" s="7">
        <f>SUMIFS(Data!$U$2:$U$2100,Data!$B$2:$B$2100,Recon!$C$4,Data!$C$2:$C$2100,Recon!CW10)</f>
        <v>0</v>
      </c>
      <c r="CX47" s="7">
        <f>SUMIFS(Data!$U$2:$U$2100,Data!$B$2:$B$2100,Recon!$C$4,Data!$C$2:$C$2100,Recon!CX10)</f>
        <v>0</v>
      </c>
      <c r="CY47" s="7">
        <f>SUMIFS(Data!$U$2:$U$2100,Data!$B$2:$B$2100,Recon!$C$4,Data!$C$2:$C$2100,Recon!CY10)</f>
        <v>0</v>
      </c>
      <c r="CZ47" s="7">
        <f>SUMIFS(Data!$U$2:$U$2100,Data!$B$2:$B$2100,Recon!$C$4,Data!$C$2:$C$2100,Recon!CZ10)</f>
        <v>0</v>
      </c>
      <c r="DA47" s="7">
        <f>SUMIFS(Data!$U$2:$U$2100,Data!$B$2:$B$2100,Recon!$C$4,Data!$C$2:$C$2100,Recon!DA10)</f>
        <v>0</v>
      </c>
      <c r="DB47" s="7">
        <f>SUMIFS(Data!$U$2:$U$2100,Data!$B$2:$B$2100,Recon!$C$4,Data!$C$2:$C$2100,Recon!DB10)</f>
        <v>0</v>
      </c>
      <c r="DC47" s="7">
        <f>SUMIFS(Data!$U$2:$U$2100,Data!$B$2:$B$2100,Recon!$C$4,Data!$C$2:$C$2100,Recon!DC10)</f>
        <v>0</v>
      </c>
      <c r="DD47" s="7">
        <f>SUMIFS(Data!$U$2:$U$2100,Data!$B$2:$B$2100,Recon!$C$4,Data!$C$2:$C$2100,Recon!DD10)</f>
        <v>0</v>
      </c>
      <c r="DE47" s="7">
        <f>SUMIFS(Data!$U$2:$U$2100,Data!$B$2:$B$2100,Recon!$C$4,Data!$C$2:$C$2100,Recon!DE10)</f>
        <v>0</v>
      </c>
      <c r="DF47" s="7">
        <f>SUMIFS(Data!$U$2:$U$2100,Data!$B$2:$B$2100,Recon!$C$4,Data!$C$2:$C$2100,Recon!DF10)</f>
        <v>0</v>
      </c>
    </row>
    <row r="48" spans="1:110" x14ac:dyDescent="0.3">
      <c r="A48" t="s">
        <v>404</v>
      </c>
      <c r="C48" s="20"/>
      <c r="D48" s="20"/>
      <c r="E48" s="20"/>
      <c r="G48" s="7">
        <f>SUM(G45:G47)</f>
        <v>0</v>
      </c>
      <c r="H48" s="3"/>
      <c r="I48" s="7">
        <f>SUM(I45:I47)</f>
        <v>0</v>
      </c>
      <c r="J48" s="7">
        <f t="shared" ref="J48:BU48" si="82">SUM(J45:J47)</f>
        <v>0</v>
      </c>
      <c r="K48" s="7">
        <f t="shared" si="82"/>
        <v>0</v>
      </c>
      <c r="L48" s="7">
        <f t="shared" si="82"/>
        <v>0</v>
      </c>
      <c r="M48" s="7">
        <f t="shared" si="82"/>
        <v>0</v>
      </c>
      <c r="N48" s="7">
        <f t="shared" si="82"/>
        <v>0</v>
      </c>
      <c r="O48" s="7">
        <f t="shared" si="82"/>
        <v>0</v>
      </c>
      <c r="P48" s="7">
        <f t="shared" si="82"/>
        <v>0</v>
      </c>
      <c r="Q48" s="7">
        <f t="shared" si="82"/>
        <v>0</v>
      </c>
      <c r="R48" s="7">
        <f t="shared" si="82"/>
        <v>0</v>
      </c>
      <c r="S48" s="7">
        <f t="shared" si="82"/>
        <v>0</v>
      </c>
      <c r="T48" s="7">
        <f t="shared" si="82"/>
        <v>0</v>
      </c>
      <c r="U48" s="7">
        <f t="shared" si="82"/>
        <v>0</v>
      </c>
      <c r="V48" s="7">
        <f t="shared" si="82"/>
        <v>0</v>
      </c>
      <c r="W48" s="7">
        <f t="shared" si="82"/>
        <v>0</v>
      </c>
      <c r="X48" s="7">
        <f t="shared" si="82"/>
        <v>0</v>
      </c>
      <c r="Y48" s="7">
        <f t="shared" si="82"/>
        <v>0</v>
      </c>
      <c r="Z48" s="7">
        <f t="shared" si="82"/>
        <v>0</v>
      </c>
      <c r="AA48" s="7">
        <f t="shared" si="82"/>
        <v>0</v>
      </c>
      <c r="AB48" s="7">
        <f t="shared" si="82"/>
        <v>0</v>
      </c>
      <c r="AC48" s="7">
        <f t="shared" si="82"/>
        <v>0</v>
      </c>
      <c r="AD48" s="7">
        <f t="shared" si="82"/>
        <v>0</v>
      </c>
      <c r="AE48" s="7">
        <f t="shared" si="82"/>
        <v>0</v>
      </c>
      <c r="AF48" s="7">
        <f t="shared" si="82"/>
        <v>0</v>
      </c>
      <c r="AG48" s="7">
        <f t="shared" si="82"/>
        <v>0</v>
      </c>
      <c r="AH48" s="7">
        <f t="shared" si="82"/>
        <v>0</v>
      </c>
      <c r="AI48" s="7">
        <f t="shared" si="82"/>
        <v>0</v>
      </c>
      <c r="AJ48" s="7">
        <f t="shared" si="82"/>
        <v>0</v>
      </c>
      <c r="AK48" s="7">
        <f t="shared" si="82"/>
        <v>0</v>
      </c>
      <c r="AL48" s="7">
        <f t="shared" si="82"/>
        <v>0</v>
      </c>
      <c r="AM48" s="7">
        <f t="shared" si="82"/>
        <v>0</v>
      </c>
      <c r="AN48" s="7">
        <f t="shared" si="82"/>
        <v>0</v>
      </c>
      <c r="AO48" s="7">
        <f t="shared" si="82"/>
        <v>0</v>
      </c>
      <c r="AP48" s="7">
        <f t="shared" si="82"/>
        <v>0</v>
      </c>
      <c r="AQ48" s="7">
        <f t="shared" si="82"/>
        <v>0</v>
      </c>
      <c r="AR48" s="7">
        <f t="shared" si="82"/>
        <v>0</v>
      </c>
      <c r="AS48" s="7">
        <f t="shared" si="82"/>
        <v>0</v>
      </c>
      <c r="AT48" s="7">
        <f t="shared" si="82"/>
        <v>0</v>
      </c>
      <c r="AU48" s="7">
        <f t="shared" si="82"/>
        <v>0</v>
      </c>
      <c r="AV48" s="7">
        <f t="shared" si="82"/>
        <v>0</v>
      </c>
      <c r="AW48" s="7">
        <f t="shared" si="82"/>
        <v>0</v>
      </c>
      <c r="AX48" s="7">
        <f t="shared" si="82"/>
        <v>0</v>
      </c>
      <c r="AY48" s="7">
        <f t="shared" si="82"/>
        <v>0</v>
      </c>
      <c r="AZ48" s="7">
        <f t="shared" si="82"/>
        <v>0</v>
      </c>
      <c r="BA48" s="7">
        <f t="shared" si="82"/>
        <v>0</v>
      </c>
      <c r="BB48" s="7">
        <f t="shared" si="82"/>
        <v>0</v>
      </c>
      <c r="BC48" s="7">
        <f t="shared" si="82"/>
        <v>0</v>
      </c>
      <c r="BD48" s="7">
        <f t="shared" si="82"/>
        <v>0</v>
      </c>
      <c r="BE48" s="7">
        <f t="shared" si="82"/>
        <v>0</v>
      </c>
      <c r="BF48" s="7">
        <f t="shared" si="82"/>
        <v>0</v>
      </c>
      <c r="BG48" s="7">
        <f t="shared" si="82"/>
        <v>0</v>
      </c>
      <c r="BH48" s="7">
        <f t="shared" si="82"/>
        <v>0</v>
      </c>
      <c r="BI48" s="7">
        <f t="shared" si="82"/>
        <v>0</v>
      </c>
      <c r="BJ48" s="7">
        <f t="shared" si="82"/>
        <v>0</v>
      </c>
      <c r="BK48" s="7">
        <f t="shared" si="82"/>
        <v>0</v>
      </c>
      <c r="BL48" s="7">
        <f t="shared" si="82"/>
        <v>0</v>
      </c>
      <c r="BM48" s="7">
        <f t="shared" si="82"/>
        <v>0</v>
      </c>
      <c r="BN48" s="7">
        <f t="shared" si="82"/>
        <v>0</v>
      </c>
      <c r="BO48" s="7">
        <f t="shared" si="82"/>
        <v>0</v>
      </c>
      <c r="BP48" s="7">
        <f t="shared" si="82"/>
        <v>0</v>
      </c>
      <c r="BQ48" s="7">
        <f t="shared" si="82"/>
        <v>0</v>
      </c>
      <c r="BR48" s="7">
        <f t="shared" si="82"/>
        <v>0</v>
      </c>
      <c r="BS48" s="7">
        <f t="shared" si="82"/>
        <v>0</v>
      </c>
      <c r="BT48" s="7">
        <f t="shared" si="82"/>
        <v>0</v>
      </c>
      <c r="BU48" s="7">
        <f t="shared" si="82"/>
        <v>0</v>
      </c>
      <c r="BV48" s="7">
        <f t="shared" ref="BV48:DE48" si="83">SUM(BV45:BV47)</f>
        <v>0</v>
      </c>
      <c r="BW48" s="7">
        <f t="shared" si="83"/>
        <v>0</v>
      </c>
      <c r="BX48" s="7">
        <f t="shared" si="83"/>
        <v>0</v>
      </c>
      <c r="BY48" s="7">
        <f t="shared" si="83"/>
        <v>0</v>
      </c>
      <c r="BZ48" s="7">
        <f t="shared" si="83"/>
        <v>0</v>
      </c>
      <c r="CA48" s="7">
        <f t="shared" si="83"/>
        <v>0</v>
      </c>
      <c r="CB48" s="7">
        <f t="shared" si="83"/>
        <v>0</v>
      </c>
      <c r="CC48" s="7">
        <f t="shared" si="83"/>
        <v>0</v>
      </c>
      <c r="CD48" s="7">
        <f t="shared" si="83"/>
        <v>0</v>
      </c>
      <c r="CE48" s="7">
        <f t="shared" si="83"/>
        <v>0</v>
      </c>
      <c r="CF48" s="7">
        <f t="shared" si="83"/>
        <v>0</v>
      </c>
      <c r="CG48" s="7">
        <f t="shared" si="83"/>
        <v>0</v>
      </c>
      <c r="CH48" s="7">
        <f t="shared" si="83"/>
        <v>0</v>
      </c>
      <c r="CI48" s="7">
        <f t="shared" si="83"/>
        <v>0</v>
      </c>
      <c r="CJ48" s="7">
        <f t="shared" si="83"/>
        <v>0</v>
      </c>
      <c r="CK48" s="7">
        <f t="shared" si="83"/>
        <v>0</v>
      </c>
      <c r="CL48" s="7">
        <f t="shared" si="83"/>
        <v>0</v>
      </c>
      <c r="CM48" s="7">
        <f t="shared" si="83"/>
        <v>0</v>
      </c>
      <c r="CN48" s="7">
        <f t="shared" si="83"/>
        <v>0</v>
      </c>
      <c r="CO48" s="7">
        <f t="shared" si="83"/>
        <v>0</v>
      </c>
      <c r="CP48" s="7">
        <f t="shared" si="83"/>
        <v>0</v>
      </c>
      <c r="CQ48" s="7">
        <f t="shared" si="83"/>
        <v>0</v>
      </c>
      <c r="CR48" s="7">
        <f t="shared" si="83"/>
        <v>0</v>
      </c>
      <c r="CS48" s="7">
        <f t="shared" si="83"/>
        <v>0</v>
      </c>
      <c r="CT48" s="7">
        <f t="shared" si="83"/>
        <v>0</v>
      </c>
      <c r="CU48" s="7">
        <f t="shared" si="83"/>
        <v>0</v>
      </c>
      <c r="CV48" s="7">
        <f t="shared" si="83"/>
        <v>0</v>
      </c>
      <c r="CW48" s="7">
        <f t="shared" si="83"/>
        <v>0</v>
      </c>
      <c r="CX48" s="7">
        <f t="shared" si="83"/>
        <v>0</v>
      </c>
      <c r="CY48" s="7">
        <f t="shared" si="83"/>
        <v>0</v>
      </c>
      <c r="CZ48" s="7">
        <f t="shared" si="83"/>
        <v>0</v>
      </c>
      <c r="DA48" s="7">
        <f t="shared" si="83"/>
        <v>0</v>
      </c>
      <c r="DB48" s="7">
        <f t="shared" si="83"/>
        <v>0</v>
      </c>
      <c r="DC48" s="7">
        <f t="shared" si="83"/>
        <v>0</v>
      </c>
      <c r="DD48" s="7">
        <f t="shared" si="83"/>
        <v>0</v>
      </c>
      <c r="DE48" s="7">
        <f t="shared" si="83"/>
        <v>0</v>
      </c>
      <c r="DF48" s="7">
        <f>SUM(DF45:DF47)</f>
        <v>0</v>
      </c>
    </row>
    <row r="49" spans="1:110" x14ac:dyDescent="0.3">
      <c r="A49" t="s">
        <v>122</v>
      </c>
      <c r="C49" s="15"/>
      <c r="D49" s="15"/>
      <c r="E49" s="15"/>
      <c r="G49" s="31">
        <v>0</v>
      </c>
      <c r="H49" s="3"/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31">
        <v>0</v>
      </c>
      <c r="R49" s="31">
        <v>0</v>
      </c>
      <c r="S49" s="31">
        <v>0</v>
      </c>
      <c r="T49" s="31">
        <v>0</v>
      </c>
      <c r="U49" s="31">
        <v>0</v>
      </c>
      <c r="V49" s="31">
        <v>0</v>
      </c>
      <c r="W49" s="31">
        <v>0</v>
      </c>
      <c r="X49" s="31">
        <v>0</v>
      </c>
      <c r="Y49" s="31">
        <v>0</v>
      </c>
      <c r="Z49" s="31">
        <v>0</v>
      </c>
      <c r="AA49" s="31">
        <v>0</v>
      </c>
      <c r="AB49" s="31">
        <v>0</v>
      </c>
      <c r="AC49" s="31">
        <v>0</v>
      </c>
      <c r="AD49" s="31">
        <v>0</v>
      </c>
      <c r="AE49" s="31">
        <v>0</v>
      </c>
      <c r="AF49" s="31">
        <v>0</v>
      </c>
      <c r="AG49" s="31">
        <v>0</v>
      </c>
      <c r="AH49" s="31">
        <v>0</v>
      </c>
      <c r="AI49" s="31">
        <v>0</v>
      </c>
      <c r="AJ49" s="31">
        <v>0</v>
      </c>
      <c r="AK49" s="31">
        <v>0</v>
      </c>
      <c r="AL49" s="31">
        <v>0</v>
      </c>
      <c r="AM49" s="31">
        <v>0</v>
      </c>
      <c r="AN49" s="31">
        <v>0</v>
      </c>
      <c r="AO49" s="31">
        <v>0</v>
      </c>
      <c r="AP49" s="31">
        <v>0</v>
      </c>
      <c r="AQ49" s="31">
        <v>0</v>
      </c>
      <c r="AR49" s="31">
        <v>0</v>
      </c>
      <c r="AS49" s="31">
        <v>0</v>
      </c>
      <c r="AT49" s="31">
        <v>0</v>
      </c>
      <c r="AU49" s="31">
        <v>0</v>
      </c>
      <c r="AV49" s="31">
        <v>0</v>
      </c>
      <c r="AW49" s="31">
        <v>0</v>
      </c>
      <c r="AX49" s="31">
        <v>0</v>
      </c>
      <c r="AY49" s="31">
        <v>0</v>
      </c>
      <c r="AZ49" s="31">
        <v>0</v>
      </c>
      <c r="BA49" s="31">
        <v>0</v>
      </c>
      <c r="BB49" s="31">
        <v>0</v>
      </c>
      <c r="BC49" s="31">
        <v>0</v>
      </c>
      <c r="BD49" s="31">
        <v>0</v>
      </c>
      <c r="BE49" s="31">
        <v>0</v>
      </c>
      <c r="BF49" s="31">
        <v>0</v>
      </c>
      <c r="BG49" s="31">
        <v>0</v>
      </c>
      <c r="BH49" s="31">
        <v>0</v>
      </c>
      <c r="BI49" s="31">
        <v>0</v>
      </c>
      <c r="BJ49" s="31">
        <v>0</v>
      </c>
      <c r="BK49" s="31">
        <v>0</v>
      </c>
      <c r="BL49" s="31">
        <v>0</v>
      </c>
      <c r="BM49" s="31">
        <v>0</v>
      </c>
      <c r="BN49" s="31">
        <v>0</v>
      </c>
      <c r="BO49" s="31">
        <v>0</v>
      </c>
      <c r="BP49" s="31">
        <v>0</v>
      </c>
      <c r="BQ49" s="31">
        <v>0</v>
      </c>
      <c r="BR49" s="31">
        <v>0</v>
      </c>
      <c r="BS49" s="31">
        <v>0</v>
      </c>
      <c r="BT49" s="31">
        <v>0</v>
      </c>
      <c r="BU49" s="31">
        <v>0</v>
      </c>
      <c r="BV49" s="31">
        <v>0</v>
      </c>
      <c r="BW49" s="31">
        <v>0</v>
      </c>
      <c r="BX49" s="31">
        <v>0</v>
      </c>
      <c r="BY49" s="31">
        <v>0</v>
      </c>
      <c r="BZ49" s="31">
        <v>0</v>
      </c>
      <c r="CA49" s="31">
        <v>0</v>
      </c>
      <c r="CB49" s="31">
        <v>0</v>
      </c>
      <c r="CC49" s="31">
        <v>0</v>
      </c>
      <c r="CD49" s="31">
        <v>0</v>
      </c>
      <c r="CE49" s="31">
        <v>0</v>
      </c>
      <c r="CF49" s="31">
        <v>0</v>
      </c>
      <c r="CG49" s="31">
        <v>0</v>
      </c>
      <c r="CH49" s="31">
        <v>0</v>
      </c>
      <c r="CI49" s="31">
        <v>0</v>
      </c>
      <c r="CJ49" s="31">
        <v>0</v>
      </c>
      <c r="CK49" s="31">
        <v>0</v>
      </c>
      <c r="CL49" s="31">
        <v>0</v>
      </c>
      <c r="CM49" s="31">
        <v>0</v>
      </c>
      <c r="CN49" s="31">
        <v>0</v>
      </c>
      <c r="CO49" s="31">
        <v>0</v>
      </c>
      <c r="CP49" s="31">
        <v>0</v>
      </c>
      <c r="CQ49" s="31">
        <v>0</v>
      </c>
      <c r="CR49" s="31">
        <v>0</v>
      </c>
      <c r="CS49" s="31">
        <v>0</v>
      </c>
      <c r="CT49" s="31">
        <v>0</v>
      </c>
      <c r="CU49" s="31">
        <v>0</v>
      </c>
      <c r="CV49" s="31">
        <v>0</v>
      </c>
      <c r="CW49" s="31">
        <v>0</v>
      </c>
      <c r="CX49" s="31">
        <v>0</v>
      </c>
      <c r="CY49" s="31">
        <v>0</v>
      </c>
      <c r="CZ49" s="31">
        <v>0</v>
      </c>
      <c r="DA49" s="31">
        <v>0</v>
      </c>
      <c r="DB49" s="31">
        <v>0</v>
      </c>
      <c r="DC49" s="31">
        <v>0</v>
      </c>
      <c r="DD49" s="31">
        <v>0</v>
      </c>
      <c r="DE49" s="31">
        <v>0</v>
      </c>
      <c r="DF49" s="31">
        <v>0</v>
      </c>
    </row>
    <row r="50" spans="1:110" x14ac:dyDescent="0.3">
      <c r="A50" t="s">
        <v>19</v>
      </c>
      <c r="C50" s="15"/>
      <c r="D50" s="15"/>
      <c r="E50" s="15"/>
      <c r="G50" s="7">
        <f>G48-G49</f>
        <v>0</v>
      </c>
      <c r="H50" s="3"/>
      <c r="I50" s="7">
        <f t="shared" ref="I50:BT50" si="84">I48-I49</f>
        <v>0</v>
      </c>
      <c r="J50" s="7">
        <f t="shared" si="84"/>
        <v>0</v>
      </c>
      <c r="K50" s="7">
        <f t="shared" si="84"/>
        <v>0</v>
      </c>
      <c r="L50" s="7">
        <f t="shared" si="84"/>
        <v>0</v>
      </c>
      <c r="M50" s="7">
        <f t="shared" si="84"/>
        <v>0</v>
      </c>
      <c r="N50" s="7">
        <f t="shared" si="84"/>
        <v>0</v>
      </c>
      <c r="O50" s="7">
        <f t="shared" si="84"/>
        <v>0</v>
      </c>
      <c r="P50" s="7">
        <f t="shared" si="84"/>
        <v>0</v>
      </c>
      <c r="Q50" s="7">
        <f t="shared" si="84"/>
        <v>0</v>
      </c>
      <c r="R50" s="7">
        <f t="shared" si="84"/>
        <v>0</v>
      </c>
      <c r="S50" s="7">
        <f t="shared" si="84"/>
        <v>0</v>
      </c>
      <c r="T50" s="7">
        <f t="shared" si="84"/>
        <v>0</v>
      </c>
      <c r="U50" s="7">
        <f t="shared" si="84"/>
        <v>0</v>
      </c>
      <c r="V50" s="7">
        <f t="shared" si="84"/>
        <v>0</v>
      </c>
      <c r="W50" s="7">
        <f t="shared" si="84"/>
        <v>0</v>
      </c>
      <c r="X50" s="7">
        <f t="shared" si="84"/>
        <v>0</v>
      </c>
      <c r="Y50" s="7">
        <f t="shared" si="84"/>
        <v>0</v>
      </c>
      <c r="Z50" s="7">
        <f t="shared" si="84"/>
        <v>0</v>
      </c>
      <c r="AA50" s="7">
        <f t="shared" si="84"/>
        <v>0</v>
      </c>
      <c r="AB50" s="7">
        <f t="shared" si="84"/>
        <v>0</v>
      </c>
      <c r="AC50" s="7">
        <f t="shared" si="84"/>
        <v>0</v>
      </c>
      <c r="AD50" s="7">
        <f t="shared" si="84"/>
        <v>0</v>
      </c>
      <c r="AE50" s="7">
        <f t="shared" si="84"/>
        <v>0</v>
      </c>
      <c r="AF50" s="7">
        <f t="shared" si="84"/>
        <v>0</v>
      </c>
      <c r="AG50" s="7">
        <f t="shared" si="84"/>
        <v>0</v>
      </c>
      <c r="AH50" s="7">
        <f t="shared" si="84"/>
        <v>0</v>
      </c>
      <c r="AI50" s="7">
        <f t="shared" si="84"/>
        <v>0</v>
      </c>
      <c r="AJ50" s="7">
        <f t="shared" si="84"/>
        <v>0</v>
      </c>
      <c r="AK50" s="7">
        <f t="shared" si="84"/>
        <v>0</v>
      </c>
      <c r="AL50" s="7">
        <f t="shared" si="84"/>
        <v>0</v>
      </c>
      <c r="AM50" s="7">
        <f t="shared" si="84"/>
        <v>0</v>
      </c>
      <c r="AN50" s="7">
        <f t="shared" si="84"/>
        <v>0</v>
      </c>
      <c r="AO50" s="7">
        <f t="shared" si="84"/>
        <v>0</v>
      </c>
      <c r="AP50" s="7">
        <f t="shared" si="84"/>
        <v>0</v>
      </c>
      <c r="AQ50" s="7">
        <f t="shared" si="84"/>
        <v>0</v>
      </c>
      <c r="AR50" s="7">
        <f t="shared" si="84"/>
        <v>0</v>
      </c>
      <c r="AS50" s="7">
        <f t="shared" si="84"/>
        <v>0</v>
      </c>
      <c r="AT50" s="7">
        <f t="shared" si="84"/>
        <v>0</v>
      </c>
      <c r="AU50" s="7">
        <f t="shared" si="84"/>
        <v>0</v>
      </c>
      <c r="AV50" s="7">
        <f t="shared" si="84"/>
        <v>0</v>
      </c>
      <c r="AW50" s="7">
        <f t="shared" si="84"/>
        <v>0</v>
      </c>
      <c r="AX50" s="7">
        <f t="shared" si="84"/>
        <v>0</v>
      </c>
      <c r="AY50" s="7">
        <f t="shared" si="84"/>
        <v>0</v>
      </c>
      <c r="AZ50" s="7">
        <f t="shared" si="84"/>
        <v>0</v>
      </c>
      <c r="BA50" s="7">
        <f t="shared" si="84"/>
        <v>0</v>
      </c>
      <c r="BB50" s="7">
        <f t="shared" si="84"/>
        <v>0</v>
      </c>
      <c r="BC50" s="7">
        <f t="shared" si="84"/>
        <v>0</v>
      </c>
      <c r="BD50" s="7">
        <f t="shared" si="84"/>
        <v>0</v>
      </c>
      <c r="BE50" s="7">
        <f t="shared" si="84"/>
        <v>0</v>
      </c>
      <c r="BF50" s="7">
        <f t="shared" si="84"/>
        <v>0</v>
      </c>
      <c r="BG50" s="7">
        <f t="shared" si="84"/>
        <v>0</v>
      </c>
      <c r="BH50" s="7">
        <f t="shared" si="84"/>
        <v>0</v>
      </c>
      <c r="BI50" s="7">
        <f t="shared" si="84"/>
        <v>0</v>
      </c>
      <c r="BJ50" s="7">
        <f t="shared" si="84"/>
        <v>0</v>
      </c>
      <c r="BK50" s="7">
        <f t="shared" si="84"/>
        <v>0</v>
      </c>
      <c r="BL50" s="7">
        <f t="shared" si="84"/>
        <v>0</v>
      </c>
      <c r="BM50" s="7">
        <f t="shared" si="84"/>
        <v>0</v>
      </c>
      <c r="BN50" s="7">
        <f t="shared" si="84"/>
        <v>0</v>
      </c>
      <c r="BO50" s="7">
        <f t="shared" si="84"/>
        <v>0</v>
      </c>
      <c r="BP50" s="7">
        <f t="shared" si="84"/>
        <v>0</v>
      </c>
      <c r="BQ50" s="7">
        <f t="shared" si="84"/>
        <v>0</v>
      </c>
      <c r="BR50" s="7">
        <f t="shared" si="84"/>
        <v>0</v>
      </c>
      <c r="BS50" s="7">
        <f t="shared" si="84"/>
        <v>0</v>
      </c>
      <c r="BT50" s="7">
        <f t="shared" si="84"/>
        <v>0</v>
      </c>
      <c r="BU50" s="7">
        <f t="shared" ref="BU50:DF50" si="85">BU48-BU49</f>
        <v>0</v>
      </c>
      <c r="BV50" s="7">
        <f t="shared" si="85"/>
        <v>0</v>
      </c>
      <c r="BW50" s="7">
        <f t="shared" si="85"/>
        <v>0</v>
      </c>
      <c r="BX50" s="7">
        <f t="shared" si="85"/>
        <v>0</v>
      </c>
      <c r="BY50" s="7">
        <f t="shared" si="85"/>
        <v>0</v>
      </c>
      <c r="BZ50" s="7">
        <f t="shared" si="85"/>
        <v>0</v>
      </c>
      <c r="CA50" s="7">
        <f t="shared" si="85"/>
        <v>0</v>
      </c>
      <c r="CB50" s="7">
        <f t="shared" si="85"/>
        <v>0</v>
      </c>
      <c r="CC50" s="7">
        <f t="shared" si="85"/>
        <v>0</v>
      </c>
      <c r="CD50" s="7">
        <f t="shared" si="85"/>
        <v>0</v>
      </c>
      <c r="CE50" s="7">
        <f t="shared" si="85"/>
        <v>0</v>
      </c>
      <c r="CF50" s="7">
        <f t="shared" si="85"/>
        <v>0</v>
      </c>
      <c r="CG50" s="7">
        <f t="shared" si="85"/>
        <v>0</v>
      </c>
      <c r="CH50" s="7">
        <f t="shared" si="85"/>
        <v>0</v>
      </c>
      <c r="CI50" s="7">
        <f t="shared" si="85"/>
        <v>0</v>
      </c>
      <c r="CJ50" s="7">
        <f t="shared" si="85"/>
        <v>0</v>
      </c>
      <c r="CK50" s="7">
        <f t="shared" si="85"/>
        <v>0</v>
      </c>
      <c r="CL50" s="7">
        <f t="shared" si="85"/>
        <v>0</v>
      </c>
      <c r="CM50" s="7">
        <f t="shared" si="85"/>
        <v>0</v>
      </c>
      <c r="CN50" s="7">
        <f t="shared" si="85"/>
        <v>0</v>
      </c>
      <c r="CO50" s="7">
        <f t="shared" si="85"/>
        <v>0</v>
      </c>
      <c r="CP50" s="7">
        <f t="shared" si="85"/>
        <v>0</v>
      </c>
      <c r="CQ50" s="7">
        <f t="shared" si="85"/>
        <v>0</v>
      </c>
      <c r="CR50" s="7">
        <f t="shared" si="85"/>
        <v>0</v>
      </c>
      <c r="CS50" s="7">
        <f t="shared" si="85"/>
        <v>0</v>
      </c>
      <c r="CT50" s="7">
        <f t="shared" si="85"/>
        <v>0</v>
      </c>
      <c r="CU50" s="7">
        <f t="shared" si="85"/>
        <v>0</v>
      </c>
      <c r="CV50" s="7">
        <f t="shared" si="85"/>
        <v>0</v>
      </c>
      <c r="CW50" s="7">
        <f t="shared" si="85"/>
        <v>0</v>
      </c>
      <c r="CX50" s="7">
        <f t="shared" si="85"/>
        <v>0</v>
      </c>
      <c r="CY50" s="7">
        <f t="shared" si="85"/>
        <v>0</v>
      </c>
      <c r="CZ50" s="7">
        <f t="shared" si="85"/>
        <v>0</v>
      </c>
      <c r="DA50" s="7">
        <f t="shared" si="85"/>
        <v>0</v>
      </c>
      <c r="DB50" s="7">
        <f t="shared" si="85"/>
        <v>0</v>
      </c>
      <c r="DC50" s="7">
        <f t="shared" si="85"/>
        <v>0</v>
      </c>
      <c r="DD50" s="7">
        <f t="shared" si="85"/>
        <v>0</v>
      </c>
      <c r="DE50" s="7">
        <f t="shared" si="85"/>
        <v>0</v>
      </c>
      <c r="DF50" s="7">
        <f t="shared" si="85"/>
        <v>0</v>
      </c>
    </row>
    <row r="51" spans="1:110" x14ac:dyDescent="0.3"/>
    <row r="52" spans="1:110" s="5" customFormat="1" x14ac:dyDescent="0.3">
      <c r="G52" s="6"/>
    </row>
    <row r="53" spans="1:110" x14ac:dyDescent="0.3"/>
    <row r="54" spans="1:110" x14ac:dyDescent="0.3">
      <c r="A54" s="33" t="s">
        <v>20</v>
      </c>
      <c r="B54" s="33"/>
      <c r="C54" s="33"/>
      <c r="D54" s="33"/>
      <c r="E54" s="33"/>
      <c r="F54" s="33"/>
      <c r="G54" s="33"/>
    </row>
    <row r="55" spans="1:110" x14ac:dyDescent="0.3"/>
    <row r="56" spans="1:110" x14ac:dyDescent="0.3">
      <c r="A56" s="4" t="s">
        <v>0</v>
      </c>
      <c r="B56" s="4"/>
      <c r="C56" s="4" t="s">
        <v>0</v>
      </c>
      <c r="D56" s="4"/>
      <c r="E56" s="4"/>
      <c r="F56" s="4"/>
      <c r="G56" s="13" t="s">
        <v>118</v>
      </c>
      <c r="I56" s="12" t="s">
        <v>119</v>
      </c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</row>
    <row r="57" spans="1:110" x14ac:dyDescent="0.3">
      <c r="A57" s="12" t="s">
        <v>1</v>
      </c>
      <c r="B57" s="4"/>
      <c r="C57" s="12" t="s">
        <v>2</v>
      </c>
      <c r="D57" s="4"/>
      <c r="E57" s="12" t="s">
        <v>3</v>
      </c>
      <c r="F57" s="4"/>
      <c r="G57" s="14" t="s">
        <v>5</v>
      </c>
      <c r="I57" s="16">
        <v>1</v>
      </c>
      <c r="J57" s="16">
        <f t="shared" ref="J57:AR57" si="86">I57+1</f>
        <v>2</v>
      </c>
      <c r="K57" s="16">
        <f t="shared" si="86"/>
        <v>3</v>
      </c>
      <c r="L57" s="16">
        <f t="shared" si="86"/>
        <v>4</v>
      </c>
      <c r="M57" s="16">
        <f t="shared" si="86"/>
        <v>5</v>
      </c>
      <c r="N57" s="16">
        <f t="shared" si="86"/>
        <v>6</v>
      </c>
      <c r="O57" s="16">
        <f t="shared" si="86"/>
        <v>7</v>
      </c>
      <c r="P57" s="16">
        <f t="shared" si="86"/>
        <v>8</v>
      </c>
      <c r="Q57" s="16">
        <f t="shared" si="86"/>
        <v>9</v>
      </c>
      <c r="R57" s="16">
        <f t="shared" si="86"/>
        <v>10</v>
      </c>
      <c r="S57" s="16">
        <f t="shared" si="86"/>
        <v>11</v>
      </c>
      <c r="T57" s="16">
        <f t="shared" si="86"/>
        <v>12</v>
      </c>
      <c r="U57" s="16">
        <f t="shared" si="86"/>
        <v>13</v>
      </c>
      <c r="V57" s="16">
        <f t="shared" si="86"/>
        <v>14</v>
      </c>
      <c r="W57" s="16">
        <f t="shared" si="86"/>
        <v>15</v>
      </c>
      <c r="X57" s="16">
        <f t="shared" si="86"/>
        <v>16</v>
      </c>
      <c r="Y57" s="16">
        <f t="shared" si="86"/>
        <v>17</v>
      </c>
      <c r="Z57" s="16">
        <f t="shared" si="86"/>
        <v>18</v>
      </c>
      <c r="AA57" s="16">
        <f t="shared" si="86"/>
        <v>19</v>
      </c>
      <c r="AB57" s="16">
        <f t="shared" si="86"/>
        <v>20</v>
      </c>
      <c r="AC57" s="16">
        <f t="shared" si="86"/>
        <v>21</v>
      </c>
      <c r="AD57" s="16">
        <f t="shared" si="86"/>
        <v>22</v>
      </c>
      <c r="AE57" s="16">
        <f t="shared" si="86"/>
        <v>23</v>
      </c>
      <c r="AF57" s="16">
        <f t="shared" si="86"/>
        <v>24</v>
      </c>
      <c r="AG57" s="16">
        <f t="shared" si="86"/>
        <v>25</v>
      </c>
      <c r="AH57" s="16">
        <f t="shared" si="86"/>
        <v>26</v>
      </c>
      <c r="AI57" s="16">
        <f t="shared" si="86"/>
        <v>27</v>
      </c>
      <c r="AJ57" s="16">
        <f t="shared" si="86"/>
        <v>28</v>
      </c>
      <c r="AK57" s="16">
        <f t="shared" si="86"/>
        <v>29</v>
      </c>
      <c r="AL57" s="16">
        <f t="shared" si="86"/>
        <v>30</v>
      </c>
      <c r="AM57" s="16">
        <f t="shared" si="86"/>
        <v>31</v>
      </c>
      <c r="AN57" s="16">
        <f t="shared" si="86"/>
        <v>32</v>
      </c>
      <c r="AO57" s="16">
        <f t="shared" si="86"/>
        <v>33</v>
      </c>
      <c r="AP57" s="16">
        <f t="shared" si="86"/>
        <v>34</v>
      </c>
      <c r="AQ57" s="16">
        <f t="shared" si="86"/>
        <v>35</v>
      </c>
      <c r="AR57" s="16">
        <f t="shared" si="86"/>
        <v>36</v>
      </c>
      <c r="AS57" s="16">
        <f t="shared" ref="AS57" si="87">AR57+1</f>
        <v>37</v>
      </c>
      <c r="AT57" s="16">
        <f t="shared" ref="AT57" si="88">AS57+1</f>
        <v>38</v>
      </c>
      <c r="AU57" s="16">
        <f t="shared" ref="AU57" si="89">AT57+1</f>
        <v>39</v>
      </c>
      <c r="AV57" s="16">
        <f t="shared" ref="AV57" si="90">AU57+1</f>
        <v>40</v>
      </c>
      <c r="AW57" s="16">
        <f t="shared" ref="AW57" si="91">AV57+1</f>
        <v>41</v>
      </c>
      <c r="AX57" s="16">
        <f t="shared" ref="AX57" si="92">AW57+1</f>
        <v>42</v>
      </c>
      <c r="AY57" s="16">
        <f t="shared" ref="AY57" si="93">AX57+1</f>
        <v>43</v>
      </c>
      <c r="AZ57" s="16">
        <f t="shared" ref="AZ57" si="94">AY57+1</f>
        <v>44</v>
      </c>
      <c r="BA57" s="16">
        <f t="shared" ref="BA57" si="95">AZ57+1</f>
        <v>45</v>
      </c>
      <c r="BB57" s="16">
        <f t="shared" ref="BB57" si="96">BA57+1</f>
        <v>46</v>
      </c>
      <c r="BC57" s="16">
        <f t="shared" ref="BC57" si="97">BB57+1</f>
        <v>47</v>
      </c>
      <c r="BD57" s="16">
        <f t="shared" ref="BD57" si="98">BC57+1</f>
        <v>48</v>
      </c>
      <c r="BE57" s="16">
        <f t="shared" ref="BE57" si="99">BD57+1</f>
        <v>49</v>
      </c>
      <c r="BF57" s="16">
        <f t="shared" ref="BF57" si="100">BE57+1</f>
        <v>50</v>
      </c>
      <c r="BG57" s="16">
        <f t="shared" ref="BG57" si="101">BF57+1</f>
        <v>51</v>
      </c>
      <c r="BH57" s="16">
        <f t="shared" ref="BH57" si="102">BG57+1</f>
        <v>52</v>
      </c>
      <c r="BI57" s="16">
        <f t="shared" ref="BI57" si="103">BH57+1</f>
        <v>53</v>
      </c>
      <c r="BJ57" s="16">
        <f t="shared" ref="BJ57" si="104">BI57+1</f>
        <v>54</v>
      </c>
      <c r="BK57" s="16">
        <f t="shared" ref="BK57" si="105">BJ57+1</f>
        <v>55</v>
      </c>
      <c r="BL57" s="16">
        <f t="shared" ref="BL57" si="106">BK57+1</f>
        <v>56</v>
      </c>
      <c r="BM57" s="16">
        <f t="shared" ref="BM57" si="107">BL57+1</f>
        <v>57</v>
      </c>
      <c r="BN57" s="16">
        <f t="shared" ref="BN57" si="108">BM57+1</f>
        <v>58</v>
      </c>
      <c r="BO57" s="16">
        <f t="shared" ref="BO57" si="109">BN57+1</f>
        <v>59</v>
      </c>
      <c r="BP57" s="16">
        <f t="shared" ref="BP57" si="110">BO57+1</f>
        <v>60</v>
      </c>
      <c r="BQ57" s="16">
        <f t="shared" ref="BQ57" si="111">BP57+1</f>
        <v>61</v>
      </c>
      <c r="BR57" s="16">
        <f t="shared" ref="BR57" si="112">BQ57+1</f>
        <v>62</v>
      </c>
      <c r="BS57" s="16">
        <f t="shared" ref="BS57" si="113">BR57+1</f>
        <v>63</v>
      </c>
      <c r="BT57" s="16">
        <f t="shared" ref="BT57" si="114">BS57+1</f>
        <v>64</v>
      </c>
      <c r="BU57" s="16">
        <f t="shared" ref="BU57" si="115">BT57+1</f>
        <v>65</v>
      </c>
      <c r="BV57" s="16">
        <f t="shared" ref="BV57" si="116">BU57+1</f>
        <v>66</v>
      </c>
      <c r="BW57" s="16">
        <f t="shared" ref="BW57" si="117">BV57+1</f>
        <v>67</v>
      </c>
      <c r="BX57" s="16">
        <f t="shared" ref="BX57" si="118">BW57+1</f>
        <v>68</v>
      </c>
      <c r="BY57" s="16">
        <f t="shared" ref="BY57" si="119">BX57+1</f>
        <v>69</v>
      </c>
      <c r="BZ57" s="16">
        <f t="shared" ref="BZ57" si="120">BY57+1</f>
        <v>70</v>
      </c>
      <c r="CA57" s="16">
        <f t="shared" ref="CA57" si="121">BZ57+1</f>
        <v>71</v>
      </c>
      <c r="CB57" s="16">
        <f t="shared" ref="CB57" si="122">CA57+1</f>
        <v>72</v>
      </c>
      <c r="CC57" s="16">
        <f t="shared" ref="CC57" si="123">CB57+1</f>
        <v>73</v>
      </c>
      <c r="CD57" s="16">
        <f t="shared" ref="CD57" si="124">CC57+1</f>
        <v>74</v>
      </c>
      <c r="CE57" s="16">
        <f t="shared" ref="CE57" si="125">CD57+1</f>
        <v>75</v>
      </c>
      <c r="CF57" s="16">
        <f t="shared" ref="CF57" si="126">CE57+1</f>
        <v>76</v>
      </c>
      <c r="CG57" s="16">
        <f t="shared" ref="CG57" si="127">CF57+1</f>
        <v>77</v>
      </c>
      <c r="CH57" s="16">
        <f t="shared" ref="CH57" si="128">CG57+1</f>
        <v>78</v>
      </c>
      <c r="CI57" s="16">
        <f t="shared" ref="CI57" si="129">CH57+1</f>
        <v>79</v>
      </c>
      <c r="CJ57" s="16">
        <f t="shared" ref="CJ57" si="130">CI57+1</f>
        <v>80</v>
      </c>
      <c r="CK57" s="16">
        <f t="shared" ref="CK57" si="131">CJ57+1</f>
        <v>81</v>
      </c>
      <c r="CL57" s="16">
        <f t="shared" ref="CL57" si="132">CK57+1</f>
        <v>82</v>
      </c>
      <c r="CM57" s="16">
        <f t="shared" ref="CM57" si="133">CL57+1</f>
        <v>83</v>
      </c>
      <c r="CN57" s="16">
        <f t="shared" ref="CN57" si="134">CM57+1</f>
        <v>84</v>
      </c>
      <c r="CO57" s="16">
        <f t="shared" ref="CO57" si="135">CN57+1</f>
        <v>85</v>
      </c>
      <c r="CP57" s="16">
        <f t="shared" ref="CP57" si="136">CO57+1</f>
        <v>86</v>
      </c>
      <c r="CQ57" s="16">
        <f t="shared" ref="CQ57" si="137">CP57+1</f>
        <v>87</v>
      </c>
      <c r="CR57" s="16">
        <f t="shared" ref="CR57" si="138">CQ57+1</f>
        <v>88</v>
      </c>
      <c r="CS57" s="16">
        <f t="shared" ref="CS57" si="139">CR57+1</f>
        <v>89</v>
      </c>
      <c r="CT57" s="16">
        <f t="shared" ref="CT57" si="140">CS57+1</f>
        <v>90</v>
      </c>
      <c r="CU57" s="16">
        <f t="shared" ref="CU57" si="141">CT57+1</f>
        <v>91</v>
      </c>
      <c r="CV57" s="16">
        <f t="shared" ref="CV57" si="142">CU57+1</f>
        <v>92</v>
      </c>
      <c r="CW57" s="16">
        <f t="shared" ref="CW57" si="143">CV57+1</f>
        <v>93</v>
      </c>
      <c r="CX57" s="16">
        <f t="shared" ref="CX57" si="144">CW57+1</f>
        <v>94</v>
      </c>
      <c r="CY57" s="16">
        <f t="shared" ref="CY57" si="145">CX57+1</f>
        <v>95</v>
      </c>
      <c r="CZ57" s="16">
        <f t="shared" ref="CZ57" si="146">CY57+1</f>
        <v>96</v>
      </c>
      <c r="DA57" s="16">
        <f t="shared" ref="DA57" si="147">CZ57+1</f>
        <v>97</v>
      </c>
      <c r="DB57" s="16">
        <f t="shared" ref="DB57" si="148">DA57+1</f>
        <v>98</v>
      </c>
      <c r="DC57" s="16">
        <f t="shared" ref="DC57" si="149">DB57+1</f>
        <v>99</v>
      </c>
      <c r="DD57" s="16">
        <f t="shared" ref="DD57" si="150">DC57+1</f>
        <v>100</v>
      </c>
      <c r="DE57" s="16">
        <f t="shared" ref="DE57" si="151">DD57+1</f>
        <v>101</v>
      </c>
      <c r="DF57" s="16">
        <f t="shared" ref="DF57" si="152">DE57+1</f>
        <v>102</v>
      </c>
    </row>
    <row r="58" spans="1:110" x14ac:dyDescent="0.3"/>
    <row r="59" spans="1:110" x14ac:dyDescent="0.3">
      <c r="A59" t="s">
        <v>4</v>
      </c>
      <c r="C59" t="s">
        <v>392</v>
      </c>
      <c r="E59" t="s">
        <v>371</v>
      </c>
      <c r="G59" s="7">
        <f>SUMIFS(Data!$G$2:$G$2100,Data!$B$2:$B$2100,Recon!$C$4)</f>
        <v>0</v>
      </c>
      <c r="H59" s="3"/>
      <c r="I59" s="7">
        <f>SUMIFS(Data!$G$2:$G$2100,Data!$B$2:$B$2100,Recon!$C$4,Data!$C$2:$C$2100,Recon!I10)</f>
        <v>0</v>
      </c>
      <c r="J59" s="7">
        <f>SUMIFS(Data!$G$2:$G$2100,Data!$B$2:$B$2100,Recon!$C$4,Data!$C$2:$C$2100,Recon!J10)</f>
        <v>0</v>
      </c>
      <c r="K59" s="7">
        <f>SUMIFS(Data!$G$2:$G$2100,Data!$B$2:$B$2100,Recon!$C$4,Data!$C$2:$C$2100,Recon!K10)</f>
        <v>0</v>
      </c>
      <c r="L59" s="7">
        <f>SUMIFS(Data!$G$2:$G$2100,Data!$B$2:$B$2100,Recon!$C$4,Data!$C$2:$C$2100,Recon!L10)</f>
        <v>0</v>
      </c>
      <c r="M59" s="7">
        <f>SUMIFS(Data!$G$2:$G$2100,Data!$B$2:$B$2100,Recon!$C$4,Data!$C$2:$C$2100,Recon!M10)</f>
        <v>0</v>
      </c>
      <c r="N59" s="7">
        <f>SUMIFS(Data!$G$2:$G$2100,Data!$B$2:$B$2100,Recon!$C$4,Data!$C$2:$C$2100,Recon!N10)</f>
        <v>0</v>
      </c>
      <c r="O59" s="7">
        <f>SUMIFS(Data!$G$2:$G$2100,Data!$B$2:$B$2100,Recon!$C$4,Data!$C$2:$C$2100,Recon!O10)</f>
        <v>0</v>
      </c>
      <c r="P59" s="7">
        <f>SUMIFS(Data!$G$2:$G$2100,Data!$B$2:$B$2100,Recon!$C$4,Data!$C$2:$C$2100,Recon!P10)</f>
        <v>0</v>
      </c>
      <c r="Q59" s="7">
        <f>SUMIFS(Data!$G$2:$G$2100,Data!$B$2:$B$2100,Recon!$C$4,Data!$C$2:$C$2100,Recon!Q10)</f>
        <v>0</v>
      </c>
      <c r="R59" s="7">
        <f>SUMIFS(Data!$G$2:$G$2100,Data!$B$2:$B$2100,Recon!$C$4,Data!$C$2:$C$2100,Recon!R10)</f>
        <v>0</v>
      </c>
      <c r="S59" s="7">
        <f>SUMIFS(Data!$G$2:$G$2100,Data!$B$2:$B$2100,Recon!$C$4,Data!$C$2:$C$2100,Recon!S10)</f>
        <v>0</v>
      </c>
      <c r="T59" s="7">
        <f>SUMIFS(Data!$G$2:$G$2100,Data!$B$2:$B$2100,Recon!$C$4,Data!$C$2:$C$2100,Recon!T10)</f>
        <v>0</v>
      </c>
      <c r="U59" s="7">
        <f>SUMIFS(Data!$G$2:$G$2100,Data!$B$2:$B$2100,Recon!$C$4,Data!$C$2:$C$2100,Recon!U10)</f>
        <v>0</v>
      </c>
      <c r="V59" s="7">
        <f>SUMIFS(Data!$G$2:$G$2100,Data!$B$2:$B$2100,Recon!$C$4,Data!$C$2:$C$2100,Recon!V10)</f>
        <v>0</v>
      </c>
      <c r="W59" s="7">
        <f>SUMIFS(Data!$G$2:$G$2100,Data!$B$2:$B$2100,Recon!$C$4,Data!$C$2:$C$2100,Recon!W10)</f>
        <v>0</v>
      </c>
      <c r="X59" s="7">
        <f>SUMIFS(Data!$G$2:$G$2100,Data!$B$2:$B$2100,Recon!$C$4,Data!$C$2:$C$2100,Recon!X10)</f>
        <v>0</v>
      </c>
      <c r="Y59" s="7">
        <f>SUMIFS(Data!$G$2:$G$2100,Data!$B$2:$B$2100,Recon!$C$4,Data!$C$2:$C$2100,Recon!Y10)</f>
        <v>0</v>
      </c>
      <c r="Z59" s="7">
        <f>SUMIFS(Data!$G$2:$G$2100,Data!$B$2:$B$2100,Recon!$C$4,Data!$C$2:$C$2100,Recon!Z10)</f>
        <v>0</v>
      </c>
      <c r="AA59" s="7">
        <f>SUMIFS(Data!$G$2:$G$2100,Data!$B$2:$B$2100,Recon!$C$4,Data!$C$2:$C$2100,Recon!AA10)</f>
        <v>0</v>
      </c>
      <c r="AB59" s="7">
        <f>SUMIFS(Data!$G$2:$G$2100,Data!$B$2:$B$2100,Recon!$C$4,Data!$C$2:$C$2100,Recon!AB10)</f>
        <v>0</v>
      </c>
      <c r="AC59" s="7">
        <f>SUMIFS(Data!$G$2:$G$2100,Data!$B$2:$B$2100,Recon!$C$4,Data!$C$2:$C$2100,Recon!AC10)</f>
        <v>0</v>
      </c>
      <c r="AD59" s="7">
        <f>SUMIFS(Data!$G$2:$G$2100,Data!$B$2:$B$2100,Recon!$C$4,Data!$C$2:$C$2100,Recon!AD10)</f>
        <v>0</v>
      </c>
      <c r="AE59" s="7">
        <f>SUMIFS(Data!$G$2:$G$2100,Data!$B$2:$B$2100,Recon!$C$4,Data!$C$2:$C$2100,Recon!AE10)</f>
        <v>0</v>
      </c>
      <c r="AF59" s="7">
        <f>SUMIFS(Data!$G$2:$G$2100,Data!$B$2:$B$2100,Recon!$C$4,Data!$C$2:$C$2100,Recon!AF10)</f>
        <v>0</v>
      </c>
      <c r="AG59" s="7">
        <f>SUMIFS(Data!$G$2:$G$2100,Data!$B$2:$B$2100,Recon!$C$4,Data!$C$2:$C$2100,Recon!AG10)</f>
        <v>0</v>
      </c>
      <c r="AH59" s="7">
        <f>SUMIFS(Data!$G$2:$G$2100,Data!$B$2:$B$2100,Recon!$C$4,Data!$C$2:$C$2100,Recon!AH10)</f>
        <v>0</v>
      </c>
      <c r="AI59" s="7">
        <f>SUMIFS(Data!$G$2:$G$2100,Data!$B$2:$B$2100,Recon!$C$4,Data!$C$2:$C$2100,Recon!AI10)</f>
        <v>0</v>
      </c>
      <c r="AJ59" s="7">
        <f>SUMIFS(Data!$G$2:$G$2100,Data!$B$2:$B$2100,Recon!$C$4,Data!$C$2:$C$2100,Recon!AJ10)</f>
        <v>0</v>
      </c>
      <c r="AK59" s="7">
        <f>SUMIFS(Data!$G$2:$G$2100,Data!$B$2:$B$2100,Recon!$C$4,Data!$C$2:$C$2100,Recon!AK10)</f>
        <v>0</v>
      </c>
      <c r="AL59" s="7">
        <f>SUMIFS(Data!$G$2:$G$2100,Data!$B$2:$B$2100,Recon!$C$4,Data!$C$2:$C$2100,Recon!AL10)</f>
        <v>0</v>
      </c>
      <c r="AM59" s="7">
        <f>SUMIFS(Data!$G$2:$G$2100,Data!$B$2:$B$2100,Recon!$C$4,Data!$C$2:$C$2100,Recon!AM10)</f>
        <v>0</v>
      </c>
      <c r="AN59" s="7">
        <f>SUMIFS(Data!$G$2:$G$2100,Data!$B$2:$B$2100,Recon!$C$4,Data!$C$2:$C$2100,Recon!AN10)</f>
        <v>0</v>
      </c>
      <c r="AO59" s="7">
        <f>SUMIFS(Data!$G$2:$G$2100,Data!$B$2:$B$2100,Recon!$C$4,Data!$C$2:$C$2100,Recon!AO10)</f>
        <v>0</v>
      </c>
      <c r="AP59" s="7">
        <f>SUMIFS(Data!$G$2:$G$2100,Data!$B$2:$B$2100,Recon!$C$4,Data!$C$2:$C$2100,Recon!AP10)</f>
        <v>0</v>
      </c>
      <c r="AQ59" s="7">
        <f>SUMIFS(Data!$G$2:$G$2100,Data!$B$2:$B$2100,Recon!$C$4,Data!$C$2:$C$2100,Recon!AQ10)</f>
        <v>0</v>
      </c>
      <c r="AR59" s="7">
        <f>SUMIFS(Data!$G$2:$G$2100,Data!$B$2:$B$2100,Recon!$C$4,Data!$C$2:$C$2100,Recon!AR10)</f>
        <v>0</v>
      </c>
      <c r="AS59" s="7">
        <f>SUMIFS(Data!$G$2:$G$2100,Data!$B$2:$B$2100,Recon!$C$4,Data!$C$2:$C$2100,Recon!AS10)</f>
        <v>0</v>
      </c>
      <c r="AT59" s="7">
        <f>SUMIFS(Data!$G$2:$G$2100,Data!$B$2:$B$2100,Recon!$C$4,Data!$C$2:$C$2100,Recon!AT10)</f>
        <v>0</v>
      </c>
      <c r="AU59" s="7">
        <f>SUMIFS(Data!$G$2:$G$2100,Data!$B$2:$B$2100,Recon!$C$4,Data!$C$2:$C$2100,Recon!AU10)</f>
        <v>0</v>
      </c>
      <c r="AV59" s="7">
        <f>SUMIFS(Data!$G$2:$G$2100,Data!$B$2:$B$2100,Recon!$C$4,Data!$C$2:$C$2100,Recon!AV10)</f>
        <v>0</v>
      </c>
      <c r="AW59" s="7">
        <f>SUMIFS(Data!$G$2:$G$2100,Data!$B$2:$B$2100,Recon!$C$4,Data!$C$2:$C$2100,Recon!AW10)</f>
        <v>0</v>
      </c>
      <c r="AX59" s="7">
        <f>SUMIFS(Data!$G$2:$G$2100,Data!$B$2:$B$2100,Recon!$C$4,Data!$C$2:$C$2100,Recon!AX10)</f>
        <v>0</v>
      </c>
      <c r="AY59" s="7">
        <f>SUMIFS(Data!$G$2:$G$2100,Data!$B$2:$B$2100,Recon!$C$4,Data!$C$2:$C$2100,Recon!AY10)</f>
        <v>0</v>
      </c>
      <c r="AZ59" s="7">
        <f>SUMIFS(Data!$G$2:$G$2100,Data!$B$2:$B$2100,Recon!$C$4,Data!$C$2:$C$2100,Recon!AZ10)</f>
        <v>0</v>
      </c>
      <c r="BA59" s="7">
        <f>SUMIFS(Data!$G$2:$G$2100,Data!$B$2:$B$2100,Recon!$C$4,Data!$C$2:$C$2100,Recon!BA10)</f>
        <v>0</v>
      </c>
      <c r="BB59" s="7">
        <f>SUMIFS(Data!$G$2:$G$2100,Data!$B$2:$B$2100,Recon!$C$4,Data!$C$2:$C$2100,Recon!BB10)</f>
        <v>0</v>
      </c>
      <c r="BC59" s="7">
        <f>SUMIFS(Data!$G$2:$G$2100,Data!$B$2:$B$2100,Recon!$C$4,Data!$C$2:$C$2100,Recon!BC10)</f>
        <v>0</v>
      </c>
      <c r="BD59" s="7">
        <f>SUMIFS(Data!$G$2:$G$2100,Data!$B$2:$B$2100,Recon!$C$4,Data!$C$2:$C$2100,Recon!BD10)</f>
        <v>0</v>
      </c>
      <c r="BE59" s="7">
        <f>SUMIFS(Data!$G$2:$G$2100,Data!$B$2:$B$2100,Recon!$C$4,Data!$C$2:$C$2100,Recon!BE10)</f>
        <v>0</v>
      </c>
      <c r="BF59" s="7">
        <f>SUMIFS(Data!$G$2:$G$2100,Data!$B$2:$B$2100,Recon!$C$4,Data!$C$2:$C$2100,Recon!BF10)</f>
        <v>0</v>
      </c>
      <c r="BG59" s="7">
        <f>SUMIFS(Data!$G$2:$G$2100,Data!$B$2:$B$2100,Recon!$C$4,Data!$C$2:$C$2100,Recon!BG10)</f>
        <v>0</v>
      </c>
      <c r="BH59" s="7">
        <f>SUMIFS(Data!$G$2:$G$2100,Data!$B$2:$B$2100,Recon!$C$4,Data!$C$2:$C$2100,Recon!BH10)</f>
        <v>0</v>
      </c>
      <c r="BI59" s="7">
        <f>SUMIFS(Data!$G$2:$G$2100,Data!$B$2:$B$2100,Recon!$C$4,Data!$C$2:$C$2100,Recon!BI10)</f>
        <v>0</v>
      </c>
      <c r="BJ59" s="7">
        <f>SUMIFS(Data!$G$2:$G$2100,Data!$B$2:$B$2100,Recon!$C$4,Data!$C$2:$C$2100,Recon!BJ10)</f>
        <v>0</v>
      </c>
      <c r="BK59" s="7">
        <f>SUMIFS(Data!$G$2:$G$2100,Data!$B$2:$B$2100,Recon!$C$4,Data!$C$2:$C$2100,Recon!BK10)</f>
        <v>0</v>
      </c>
      <c r="BL59" s="7">
        <f>SUMIFS(Data!$G$2:$G$2100,Data!$B$2:$B$2100,Recon!$C$4,Data!$C$2:$C$2100,Recon!BL10)</f>
        <v>0</v>
      </c>
      <c r="BM59" s="7">
        <f>SUMIFS(Data!$G$2:$G$2100,Data!$B$2:$B$2100,Recon!$C$4,Data!$C$2:$C$2100,Recon!BM10)</f>
        <v>0</v>
      </c>
      <c r="BN59" s="7">
        <f>SUMIFS(Data!$G$2:$G$2100,Data!$B$2:$B$2100,Recon!$C$4,Data!$C$2:$C$2100,Recon!BN10)</f>
        <v>0</v>
      </c>
      <c r="BO59" s="7">
        <f>SUMIFS(Data!$G$2:$G$2100,Data!$B$2:$B$2100,Recon!$C$4,Data!$C$2:$C$2100,Recon!BO10)</f>
        <v>0</v>
      </c>
      <c r="BP59" s="7">
        <f>SUMIFS(Data!$G$2:$G$2100,Data!$B$2:$B$2100,Recon!$C$4,Data!$C$2:$C$2100,Recon!BP10)</f>
        <v>0</v>
      </c>
      <c r="BQ59" s="7">
        <f>SUMIFS(Data!$G$2:$G$2100,Data!$B$2:$B$2100,Recon!$C$4,Data!$C$2:$C$2100,Recon!BQ10)</f>
        <v>0</v>
      </c>
      <c r="BR59" s="7">
        <f>SUMIFS(Data!$G$2:$G$2100,Data!$B$2:$B$2100,Recon!$C$4,Data!$C$2:$C$2100,Recon!BR10)</f>
        <v>0</v>
      </c>
      <c r="BS59" s="7">
        <f>SUMIFS(Data!$G$2:$G$2100,Data!$B$2:$B$2100,Recon!$C$4,Data!$C$2:$C$2100,Recon!BS10)</f>
        <v>0</v>
      </c>
      <c r="BT59" s="7">
        <f>SUMIFS(Data!$G$2:$G$2100,Data!$B$2:$B$2100,Recon!$C$4,Data!$C$2:$C$2100,Recon!BT10)</f>
        <v>0</v>
      </c>
      <c r="BU59" s="7">
        <f>SUMIFS(Data!$G$2:$G$2100,Data!$B$2:$B$2100,Recon!$C$4,Data!$C$2:$C$2100,Recon!BU10)</f>
        <v>0</v>
      </c>
      <c r="BV59" s="7">
        <f>SUMIFS(Data!$G$2:$G$2100,Data!$B$2:$B$2100,Recon!$C$4,Data!$C$2:$C$2100,Recon!BV10)</f>
        <v>0</v>
      </c>
      <c r="BW59" s="7">
        <f>SUMIFS(Data!$G$2:$G$2100,Data!$B$2:$B$2100,Recon!$C$4,Data!$C$2:$C$2100,Recon!BW10)</f>
        <v>0</v>
      </c>
      <c r="BX59" s="7">
        <f>SUMIFS(Data!$G$2:$G$2100,Data!$B$2:$B$2100,Recon!$C$4,Data!$C$2:$C$2100,Recon!BX10)</f>
        <v>0</v>
      </c>
      <c r="BY59" s="7">
        <f>SUMIFS(Data!$G$2:$G$2100,Data!$B$2:$B$2100,Recon!$C$4,Data!$C$2:$C$2100,Recon!BY10)</f>
        <v>0</v>
      </c>
      <c r="BZ59" s="7">
        <f>SUMIFS(Data!$G$2:$G$2100,Data!$B$2:$B$2100,Recon!$C$4,Data!$C$2:$C$2100,Recon!BZ10)</f>
        <v>0</v>
      </c>
      <c r="CA59" s="7">
        <f>SUMIFS(Data!$G$2:$G$2100,Data!$B$2:$B$2100,Recon!$C$4,Data!$C$2:$C$2100,Recon!CA10)</f>
        <v>0</v>
      </c>
      <c r="CB59" s="7">
        <f>SUMIFS(Data!$G$2:$G$2100,Data!$B$2:$B$2100,Recon!$C$4,Data!$C$2:$C$2100,Recon!CB10)</f>
        <v>0</v>
      </c>
      <c r="CC59" s="7">
        <f>SUMIFS(Data!$G$2:$G$2100,Data!$B$2:$B$2100,Recon!$C$4,Data!$C$2:$C$2100,Recon!CC10)</f>
        <v>0</v>
      </c>
      <c r="CD59" s="7">
        <f>SUMIFS(Data!$G$2:$G$2100,Data!$B$2:$B$2100,Recon!$C$4,Data!$C$2:$C$2100,Recon!CD10)</f>
        <v>0</v>
      </c>
      <c r="CE59" s="7">
        <f>SUMIFS(Data!$G$2:$G$2100,Data!$B$2:$B$2100,Recon!$C$4,Data!$C$2:$C$2100,Recon!CE10)</f>
        <v>0</v>
      </c>
      <c r="CF59" s="7">
        <f>SUMIFS(Data!$G$2:$G$2100,Data!$B$2:$B$2100,Recon!$C$4,Data!$C$2:$C$2100,Recon!CF10)</f>
        <v>0</v>
      </c>
      <c r="CG59" s="7">
        <f>SUMIFS(Data!$G$2:$G$2100,Data!$B$2:$B$2100,Recon!$C$4,Data!$C$2:$C$2100,Recon!CG10)</f>
        <v>0</v>
      </c>
      <c r="CH59" s="7">
        <f>SUMIFS(Data!$G$2:$G$2100,Data!$B$2:$B$2100,Recon!$C$4,Data!$C$2:$C$2100,Recon!CH10)</f>
        <v>0</v>
      </c>
      <c r="CI59" s="7">
        <f>SUMIFS(Data!$G$2:$G$2100,Data!$B$2:$B$2100,Recon!$C$4,Data!$C$2:$C$2100,Recon!CI10)</f>
        <v>0</v>
      </c>
      <c r="CJ59" s="7">
        <f>SUMIFS(Data!$G$2:$G$2100,Data!$B$2:$B$2100,Recon!$C$4,Data!$C$2:$C$2100,Recon!CJ10)</f>
        <v>0</v>
      </c>
      <c r="CK59" s="7">
        <f>SUMIFS(Data!$G$2:$G$2100,Data!$B$2:$B$2100,Recon!$C$4,Data!$C$2:$C$2100,Recon!CK10)</f>
        <v>0</v>
      </c>
      <c r="CL59" s="7">
        <f>SUMIFS(Data!$G$2:$G$2100,Data!$B$2:$B$2100,Recon!$C$4,Data!$C$2:$C$2100,Recon!CL10)</f>
        <v>0</v>
      </c>
      <c r="CM59" s="7">
        <f>SUMIFS(Data!$G$2:$G$2100,Data!$B$2:$B$2100,Recon!$C$4,Data!$C$2:$C$2100,Recon!CM10)</f>
        <v>0</v>
      </c>
      <c r="CN59" s="7">
        <f>SUMIFS(Data!$G$2:$G$2100,Data!$B$2:$B$2100,Recon!$C$4,Data!$C$2:$C$2100,Recon!CN10)</f>
        <v>0</v>
      </c>
      <c r="CO59" s="7">
        <f>SUMIFS(Data!$G$2:$G$2100,Data!$B$2:$B$2100,Recon!$C$4,Data!$C$2:$C$2100,Recon!CO10)</f>
        <v>0</v>
      </c>
      <c r="CP59" s="7">
        <f>SUMIFS(Data!$G$2:$G$2100,Data!$B$2:$B$2100,Recon!$C$4,Data!$C$2:$C$2100,Recon!CP10)</f>
        <v>0</v>
      </c>
      <c r="CQ59" s="7">
        <f>SUMIFS(Data!$G$2:$G$2100,Data!$B$2:$B$2100,Recon!$C$4,Data!$C$2:$C$2100,Recon!CQ10)</f>
        <v>0</v>
      </c>
      <c r="CR59" s="7">
        <f>SUMIFS(Data!$G$2:$G$2100,Data!$B$2:$B$2100,Recon!$C$4,Data!$C$2:$C$2100,Recon!CR10)</f>
        <v>0</v>
      </c>
      <c r="CS59" s="7">
        <f>SUMIFS(Data!$G$2:$G$2100,Data!$B$2:$B$2100,Recon!$C$4,Data!$C$2:$C$2100,Recon!CS10)</f>
        <v>0</v>
      </c>
      <c r="CT59" s="7">
        <f>SUMIFS(Data!$G$2:$G$2100,Data!$B$2:$B$2100,Recon!$C$4,Data!$C$2:$C$2100,Recon!CT10)</f>
        <v>0</v>
      </c>
      <c r="CU59" s="7">
        <f>SUMIFS(Data!$G$2:$G$2100,Data!$B$2:$B$2100,Recon!$C$4,Data!$C$2:$C$2100,Recon!CU10)</f>
        <v>0</v>
      </c>
      <c r="CV59" s="7">
        <f>SUMIFS(Data!$G$2:$G$2100,Data!$B$2:$B$2100,Recon!$C$4,Data!$C$2:$C$2100,Recon!CV10)</f>
        <v>0</v>
      </c>
      <c r="CW59" s="7">
        <f>SUMIFS(Data!$G$2:$G$2100,Data!$B$2:$B$2100,Recon!$C$4,Data!$C$2:$C$2100,Recon!CW10)</f>
        <v>0</v>
      </c>
      <c r="CX59" s="7">
        <f>SUMIFS(Data!$G$2:$G$2100,Data!$B$2:$B$2100,Recon!$C$4,Data!$C$2:$C$2100,Recon!CX10)</f>
        <v>0</v>
      </c>
      <c r="CY59" s="7">
        <f>SUMIFS(Data!$G$2:$G$2100,Data!$B$2:$B$2100,Recon!$C$4,Data!$C$2:$C$2100,Recon!CY10)</f>
        <v>0</v>
      </c>
      <c r="CZ59" s="7">
        <f>SUMIFS(Data!$G$2:$G$2100,Data!$B$2:$B$2100,Recon!$C$4,Data!$C$2:$C$2100,Recon!CZ10)</f>
        <v>0</v>
      </c>
      <c r="DA59" s="7">
        <f>SUMIFS(Data!$G$2:$G$2100,Data!$B$2:$B$2100,Recon!$C$4,Data!$C$2:$C$2100,Recon!DA10)</f>
        <v>0</v>
      </c>
      <c r="DB59" s="7">
        <f>SUMIFS(Data!$G$2:$G$2100,Data!$B$2:$B$2100,Recon!$C$4,Data!$C$2:$C$2100,Recon!DB10)</f>
        <v>0</v>
      </c>
      <c r="DC59" s="7">
        <f>SUMIFS(Data!$G$2:$G$2100,Data!$B$2:$B$2100,Recon!$C$4,Data!$C$2:$C$2100,Recon!DC10)</f>
        <v>0</v>
      </c>
      <c r="DD59" s="7">
        <f>SUMIFS(Data!$G$2:$G$2100,Data!$B$2:$B$2100,Recon!$C$4,Data!$C$2:$C$2100,Recon!DD10)</f>
        <v>0</v>
      </c>
      <c r="DE59" s="7">
        <f>SUMIFS(Data!$G$2:$G$2100,Data!$B$2:$B$2100,Recon!$C$4,Data!$C$2:$C$2100,Recon!DE10)</f>
        <v>0</v>
      </c>
      <c r="DF59" s="7">
        <f>SUMIFS(Data!$G$2:$G$2100,Data!$B$2:$B$2100,Recon!$C$4,Data!$C$2:$C$2100,Recon!DF10)</f>
        <v>0</v>
      </c>
    </row>
    <row r="60" spans="1:110" x14ac:dyDescent="0.3">
      <c r="A60" t="s">
        <v>17</v>
      </c>
      <c r="C60" t="s">
        <v>392</v>
      </c>
      <c r="E60" t="s">
        <v>401</v>
      </c>
      <c r="G60" s="7">
        <f>SUMIFS(Data!$H$2:$H$2100,Data!$B$2:$B$2100,Recon!$C$4)</f>
        <v>0</v>
      </c>
      <c r="H60" s="3"/>
      <c r="I60" s="7">
        <f>SUMIFS(Data!$H$2:$H$2100,Data!$B$2:$B$2100,Recon!$C$4,Data!$C$2:$C$2100,Recon!I10)</f>
        <v>0</v>
      </c>
      <c r="J60" s="7">
        <f>SUMIFS(Data!$H$2:$H$2100,Data!$B$2:$B$2100,Recon!$C$4,Data!$C$2:$C$2100,Recon!J10)</f>
        <v>0</v>
      </c>
      <c r="K60" s="7">
        <f>SUMIFS(Data!$H$2:$H$2100,Data!$B$2:$B$2100,Recon!$C$4,Data!$C$2:$C$2100,Recon!K10)</f>
        <v>0</v>
      </c>
      <c r="L60" s="7">
        <f>SUMIFS(Data!$H$2:$H$2100,Data!$B$2:$B$2100,Recon!$C$4,Data!$C$2:$C$2100,Recon!L10)</f>
        <v>0</v>
      </c>
      <c r="M60" s="7">
        <f>SUMIFS(Data!$H$2:$H$2100,Data!$B$2:$B$2100,Recon!$C$4,Data!$C$2:$C$2100,Recon!M10)</f>
        <v>0</v>
      </c>
      <c r="N60" s="7">
        <f>SUMIFS(Data!$H$2:$H$2100,Data!$B$2:$B$2100,Recon!$C$4,Data!$C$2:$C$2100,Recon!N10)</f>
        <v>0</v>
      </c>
      <c r="O60" s="7">
        <f>SUMIFS(Data!$H$2:$H$2100,Data!$B$2:$B$2100,Recon!$C$4,Data!$C$2:$C$2100,Recon!O10)</f>
        <v>0</v>
      </c>
      <c r="P60" s="7">
        <f>SUMIFS(Data!$H$2:$H$2100,Data!$B$2:$B$2100,Recon!$C$4,Data!$C$2:$C$2100,Recon!P10)</f>
        <v>0</v>
      </c>
      <c r="Q60" s="7">
        <f>SUMIFS(Data!$H$2:$H$2100,Data!$B$2:$B$2100,Recon!$C$4,Data!$C$2:$C$2100,Recon!Q10)</f>
        <v>0</v>
      </c>
      <c r="R60" s="7">
        <f>SUMIFS(Data!$H$2:$H$2100,Data!$B$2:$B$2100,Recon!$C$4,Data!$C$2:$C$2100,Recon!R10)</f>
        <v>0</v>
      </c>
      <c r="S60" s="7">
        <f>SUMIFS(Data!$H$2:$H$2100,Data!$B$2:$B$2100,Recon!$C$4,Data!$C$2:$C$2100,Recon!S10)</f>
        <v>0</v>
      </c>
      <c r="T60" s="7">
        <f>SUMIFS(Data!$H$2:$H$2100,Data!$B$2:$B$2100,Recon!$C$4,Data!$C$2:$C$2100,Recon!T10)</f>
        <v>0</v>
      </c>
      <c r="U60" s="7">
        <f>SUMIFS(Data!$H$2:$H$2100,Data!$B$2:$B$2100,Recon!$C$4,Data!$C$2:$C$2100,Recon!U10)</f>
        <v>0</v>
      </c>
      <c r="V60" s="7">
        <f>SUMIFS(Data!$H$2:$H$2100,Data!$B$2:$B$2100,Recon!$C$4,Data!$C$2:$C$2100,Recon!V10)</f>
        <v>0</v>
      </c>
      <c r="W60" s="7">
        <f>SUMIFS(Data!$H$2:$H$2100,Data!$B$2:$B$2100,Recon!$C$4,Data!$C$2:$C$2100,Recon!W10)</f>
        <v>0</v>
      </c>
      <c r="X60" s="7">
        <f>SUMIFS(Data!$H$2:$H$2100,Data!$B$2:$B$2100,Recon!$C$4,Data!$C$2:$C$2100,Recon!X10)</f>
        <v>0</v>
      </c>
      <c r="Y60" s="7">
        <f>SUMIFS(Data!$H$2:$H$2100,Data!$B$2:$B$2100,Recon!$C$4,Data!$C$2:$C$2100,Recon!Y10)</f>
        <v>0</v>
      </c>
      <c r="Z60" s="7">
        <f>SUMIFS(Data!$H$2:$H$2100,Data!$B$2:$B$2100,Recon!$C$4,Data!$C$2:$C$2100,Recon!Z10)</f>
        <v>0</v>
      </c>
      <c r="AA60" s="7">
        <f>SUMIFS(Data!$H$2:$H$2100,Data!$B$2:$B$2100,Recon!$C$4,Data!$C$2:$C$2100,Recon!AA10)</f>
        <v>0</v>
      </c>
      <c r="AB60" s="7">
        <f>SUMIFS(Data!$H$2:$H$2100,Data!$B$2:$B$2100,Recon!$C$4,Data!$C$2:$C$2100,Recon!AB10)</f>
        <v>0</v>
      </c>
      <c r="AC60" s="7">
        <f>SUMIFS(Data!$H$2:$H$2100,Data!$B$2:$B$2100,Recon!$C$4,Data!$C$2:$C$2100,Recon!AC10)</f>
        <v>0</v>
      </c>
      <c r="AD60" s="7">
        <f>SUMIFS(Data!$H$2:$H$2100,Data!$B$2:$B$2100,Recon!$C$4,Data!$C$2:$C$2100,Recon!AD10)</f>
        <v>0</v>
      </c>
      <c r="AE60" s="7">
        <f>SUMIFS(Data!$H$2:$H$2100,Data!$B$2:$B$2100,Recon!$C$4,Data!$C$2:$C$2100,Recon!AE10)</f>
        <v>0</v>
      </c>
      <c r="AF60" s="7">
        <f>SUMIFS(Data!$H$2:$H$2100,Data!$B$2:$B$2100,Recon!$C$4,Data!$C$2:$C$2100,Recon!AF10)</f>
        <v>0</v>
      </c>
      <c r="AG60" s="7">
        <f>SUMIFS(Data!$H$2:$H$2100,Data!$B$2:$B$2100,Recon!$C$4,Data!$C$2:$C$2100,Recon!AG10)</f>
        <v>0</v>
      </c>
      <c r="AH60" s="7">
        <f>SUMIFS(Data!$H$2:$H$2100,Data!$B$2:$B$2100,Recon!$C$4,Data!$C$2:$C$2100,Recon!AH10)</f>
        <v>0</v>
      </c>
      <c r="AI60" s="7">
        <f>SUMIFS(Data!$H$2:$H$2100,Data!$B$2:$B$2100,Recon!$C$4,Data!$C$2:$C$2100,Recon!AI10)</f>
        <v>0</v>
      </c>
      <c r="AJ60" s="7">
        <f>SUMIFS(Data!$H$2:$H$2100,Data!$B$2:$B$2100,Recon!$C$4,Data!$C$2:$C$2100,Recon!AJ10)</f>
        <v>0</v>
      </c>
      <c r="AK60" s="7">
        <f>SUMIFS(Data!$H$2:$H$2100,Data!$B$2:$B$2100,Recon!$C$4,Data!$C$2:$C$2100,Recon!AK10)</f>
        <v>0</v>
      </c>
      <c r="AL60" s="7">
        <f>SUMIFS(Data!$H$2:$H$2100,Data!$B$2:$B$2100,Recon!$C$4,Data!$C$2:$C$2100,Recon!AL10)</f>
        <v>0</v>
      </c>
      <c r="AM60" s="7">
        <f>SUMIFS(Data!$H$2:$H$2100,Data!$B$2:$B$2100,Recon!$C$4,Data!$C$2:$C$2100,Recon!AM10)</f>
        <v>0</v>
      </c>
      <c r="AN60" s="7">
        <f>SUMIFS(Data!$H$2:$H$2100,Data!$B$2:$B$2100,Recon!$C$4,Data!$C$2:$C$2100,Recon!AN10)</f>
        <v>0</v>
      </c>
      <c r="AO60" s="7">
        <f>SUMIFS(Data!$H$2:$H$2100,Data!$B$2:$B$2100,Recon!$C$4,Data!$C$2:$C$2100,Recon!AO10)</f>
        <v>0</v>
      </c>
      <c r="AP60" s="7">
        <f>SUMIFS(Data!$H$2:$H$2100,Data!$B$2:$B$2100,Recon!$C$4,Data!$C$2:$C$2100,Recon!AP10)</f>
        <v>0</v>
      </c>
      <c r="AQ60" s="7">
        <f>SUMIFS(Data!$H$2:$H$2100,Data!$B$2:$B$2100,Recon!$C$4,Data!$C$2:$C$2100,Recon!AQ10)</f>
        <v>0</v>
      </c>
      <c r="AR60" s="7">
        <f>SUMIFS(Data!$H$2:$H$2100,Data!$B$2:$B$2100,Recon!$C$4,Data!$C$2:$C$2100,Recon!AR10)</f>
        <v>0</v>
      </c>
      <c r="AS60" s="7">
        <f>SUMIFS(Data!$H$2:$H$2100,Data!$B$2:$B$2100,Recon!$C$4,Data!$C$2:$C$2100,Recon!AS10)</f>
        <v>0</v>
      </c>
      <c r="AT60" s="7">
        <f>SUMIFS(Data!$H$2:$H$2100,Data!$B$2:$B$2100,Recon!$C$4,Data!$C$2:$C$2100,Recon!AT10)</f>
        <v>0</v>
      </c>
      <c r="AU60" s="7">
        <f>SUMIFS(Data!$H$2:$H$2100,Data!$B$2:$B$2100,Recon!$C$4,Data!$C$2:$C$2100,Recon!AU10)</f>
        <v>0</v>
      </c>
      <c r="AV60" s="7">
        <f>SUMIFS(Data!$H$2:$H$2100,Data!$B$2:$B$2100,Recon!$C$4,Data!$C$2:$C$2100,Recon!AV10)</f>
        <v>0</v>
      </c>
      <c r="AW60" s="7">
        <f>SUMIFS(Data!$H$2:$H$2100,Data!$B$2:$B$2100,Recon!$C$4,Data!$C$2:$C$2100,Recon!AW10)</f>
        <v>0</v>
      </c>
      <c r="AX60" s="7">
        <f>SUMIFS(Data!$H$2:$H$2100,Data!$B$2:$B$2100,Recon!$C$4,Data!$C$2:$C$2100,Recon!AX10)</f>
        <v>0</v>
      </c>
      <c r="AY60" s="7">
        <f>SUMIFS(Data!$H$2:$H$2100,Data!$B$2:$B$2100,Recon!$C$4,Data!$C$2:$C$2100,Recon!AY10)</f>
        <v>0</v>
      </c>
      <c r="AZ60" s="7">
        <f>SUMIFS(Data!$H$2:$H$2100,Data!$B$2:$B$2100,Recon!$C$4,Data!$C$2:$C$2100,Recon!AZ10)</f>
        <v>0</v>
      </c>
      <c r="BA60" s="7">
        <f>SUMIFS(Data!$H$2:$H$2100,Data!$B$2:$B$2100,Recon!$C$4,Data!$C$2:$C$2100,Recon!BA10)</f>
        <v>0</v>
      </c>
      <c r="BB60" s="7">
        <f>SUMIFS(Data!$H$2:$H$2100,Data!$B$2:$B$2100,Recon!$C$4,Data!$C$2:$C$2100,Recon!BB10)</f>
        <v>0</v>
      </c>
      <c r="BC60" s="7">
        <f>SUMIFS(Data!$H$2:$H$2100,Data!$B$2:$B$2100,Recon!$C$4,Data!$C$2:$C$2100,Recon!BC10)</f>
        <v>0</v>
      </c>
      <c r="BD60" s="7">
        <f>SUMIFS(Data!$H$2:$H$2100,Data!$B$2:$B$2100,Recon!$C$4,Data!$C$2:$C$2100,Recon!BD10)</f>
        <v>0</v>
      </c>
      <c r="BE60" s="7">
        <f>SUMIFS(Data!$H$2:$H$2100,Data!$B$2:$B$2100,Recon!$C$4,Data!$C$2:$C$2100,Recon!BE10)</f>
        <v>0</v>
      </c>
      <c r="BF60" s="7">
        <f>SUMIFS(Data!$H$2:$H$2100,Data!$B$2:$B$2100,Recon!$C$4,Data!$C$2:$C$2100,Recon!BF10)</f>
        <v>0</v>
      </c>
      <c r="BG60" s="7">
        <f>SUMIFS(Data!$H$2:$H$2100,Data!$B$2:$B$2100,Recon!$C$4,Data!$C$2:$C$2100,Recon!BG10)</f>
        <v>0</v>
      </c>
      <c r="BH60" s="7">
        <f>SUMIFS(Data!$H$2:$H$2100,Data!$B$2:$B$2100,Recon!$C$4,Data!$C$2:$C$2100,Recon!BH10)</f>
        <v>0</v>
      </c>
      <c r="BI60" s="7">
        <f>SUMIFS(Data!$H$2:$H$2100,Data!$B$2:$B$2100,Recon!$C$4,Data!$C$2:$C$2100,Recon!BI10)</f>
        <v>0</v>
      </c>
      <c r="BJ60" s="7">
        <f>SUMIFS(Data!$H$2:$H$2100,Data!$B$2:$B$2100,Recon!$C$4,Data!$C$2:$C$2100,Recon!BJ10)</f>
        <v>0</v>
      </c>
      <c r="BK60" s="7">
        <f>SUMIFS(Data!$H$2:$H$2100,Data!$B$2:$B$2100,Recon!$C$4,Data!$C$2:$C$2100,Recon!BK10)</f>
        <v>0</v>
      </c>
      <c r="BL60" s="7">
        <f>SUMIFS(Data!$H$2:$H$2100,Data!$B$2:$B$2100,Recon!$C$4,Data!$C$2:$C$2100,Recon!BL10)</f>
        <v>0</v>
      </c>
      <c r="BM60" s="7">
        <f>SUMIFS(Data!$H$2:$H$2100,Data!$B$2:$B$2100,Recon!$C$4,Data!$C$2:$C$2100,Recon!BM10)</f>
        <v>0</v>
      </c>
      <c r="BN60" s="7">
        <f>SUMIFS(Data!$H$2:$H$2100,Data!$B$2:$B$2100,Recon!$C$4,Data!$C$2:$C$2100,Recon!BN10)</f>
        <v>0</v>
      </c>
      <c r="BO60" s="7">
        <f>SUMIFS(Data!$H$2:$H$2100,Data!$B$2:$B$2100,Recon!$C$4,Data!$C$2:$C$2100,Recon!BO10)</f>
        <v>0</v>
      </c>
      <c r="BP60" s="7">
        <f>SUMIFS(Data!$H$2:$H$2100,Data!$B$2:$B$2100,Recon!$C$4,Data!$C$2:$C$2100,Recon!BP10)</f>
        <v>0</v>
      </c>
      <c r="BQ60" s="7">
        <f>SUMIFS(Data!$H$2:$H$2100,Data!$B$2:$B$2100,Recon!$C$4,Data!$C$2:$C$2100,Recon!BQ10)</f>
        <v>0</v>
      </c>
      <c r="BR60" s="7">
        <f>SUMIFS(Data!$H$2:$H$2100,Data!$B$2:$B$2100,Recon!$C$4,Data!$C$2:$C$2100,Recon!BR10)</f>
        <v>0</v>
      </c>
      <c r="BS60" s="7">
        <f>SUMIFS(Data!$H$2:$H$2100,Data!$B$2:$B$2100,Recon!$C$4,Data!$C$2:$C$2100,Recon!BS10)</f>
        <v>0</v>
      </c>
      <c r="BT60" s="7">
        <f>SUMIFS(Data!$H$2:$H$2100,Data!$B$2:$B$2100,Recon!$C$4,Data!$C$2:$C$2100,Recon!BT10)</f>
        <v>0</v>
      </c>
      <c r="BU60" s="7">
        <f>SUMIFS(Data!$H$2:$H$2100,Data!$B$2:$B$2100,Recon!$C$4,Data!$C$2:$C$2100,Recon!BU10)</f>
        <v>0</v>
      </c>
      <c r="BV60" s="7">
        <f>SUMIFS(Data!$H$2:$H$2100,Data!$B$2:$B$2100,Recon!$C$4,Data!$C$2:$C$2100,Recon!BV10)</f>
        <v>0</v>
      </c>
      <c r="BW60" s="7">
        <f>SUMIFS(Data!$H$2:$H$2100,Data!$B$2:$B$2100,Recon!$C$4,Data!$C$2:$C$2100,Recon!BW10)</f>
        <v>0</v>
      </c>
      <c r="BX60" s="7">
        <f>SUMIFS(Data!$H$2:$H$2100,Data!$B$2:$B$2100,Recon!$C$4,Data!$C$2:$C$2100,Recon!BX10)</f>
        <v>0</v>
      </c>
      <c r="BY60" s="7">
        <f>SUMIFS(Data!$H$2:$H$2100,Data!$B$2:$B$2100,Recon!$C$4,Data!$C$2:$C$2100,Recon!BY10)</f>
        <v>0</v>
      </c>
      <c r="BZ60" s="7">
        <f>SUMIFS(Data!$H$2:$H$2100,Data!$B$2:$B$2100,Recon!$C$4,Data!$C$2:$C$2100,Recon!BZ10)</f>
        <v>0</v>
      </c>
      <c r="CA60" s="7">
        <f>SUMIFS(Data!$H$2:$H$2100,Data!$B$2:$B$2100,Recon!$C$4,Data!$C$2:$C$2100,Recon!CA10)</f>
        <v>0</v>
      </c>
      <c r="CB60" s="7">
        <f>SUMIFS(Data!$H$2:$H$2100,Data!$B$2:$B$2100,Recon!$C$4,Data!$C$2:$C$2100,Recon!CB10)</f>
        <v>0</v>
      </c>
      <c r="CC60" s="7">
        <f>SUMIFS(Data!$H$2:$H$2100,Data!$B$2:$B$2100,Recon!$C$4,Data!$C$2:$C$2100,Recon!CC10)</f>
        <v>0</v>
      </c>
      <c r="CD60" s="7">
        <f>SUMIFS(Data!$H$2:$H$2100,Data!$B$2:$B$2100,Recon!$C$4,Data!$C$2:$C$2100,Recon!CD10)</f>
        <v>0</v>
      </c>
      <c r="CE60" s="7">
        <f>SUMIFS(Data!$H$2:$H$2100,Data!$B$2:$B$2100,Recon!$C$4,Data!$C$2:$C$2100,Recon!CE10)</f>
        <v>0</v>
      </c>
      <c r="CF60" s="7">
        <f>SUMIFS(Data!$H$2:$H$2100,Data!$B$2:$B$2100,Recon!$C$4,Data!$C$2:$C$2100,Recon!CF10)</f>
        <v>0</v>
      </c>
      <c r="CG60" s="7">
        <f>SUMIFS(Data!$H$2:$H$2100,Data!$B$2:$B$2100,Recon!$C$4,Data!$C$2:$C$2100,Recon!CG10)</f>
        <v>0</v>
      </c>
      <c r="CH60" s="7">
        <f>SUMIFS(Data!$H$2:$H$2100,Data!$B$2:$B$2100,Recon!$C$4,Data!$C$2:$C$2100,Recon!CH10)</f>
        <v>0</v>
      </c>
      <c r="CI60" s="7">
        <f>SUMIFS(Data!$H$2:$H$2100,Data!$B$2:$B$2100,Recon!$C$4,Data!$C$2:$C$2100,Recon!CI10)</f>
        <v>0</v>
      </c>
      <c r="CJ60" s="7">
        <f>SUMIFS(Data!$H$2:$H$2100,Data!$B$2:$B$2100,Recon!$C$4,Data!$C$2:$C$2100,Recon!CJ10)</f>
        <v>0</v>
      </c>
      <c r="CK60" s="7">
        <f>SUMIFS(Data!$H$2:$H$2100,Data!$B$2:$B$2100,Recon!$C$4,Data!$C$2:$C$2100,Recon!CK10)</f>
        <v>0</v>
      </c>
      <c r="CL60" s="7">
        <f>SUMIFS(Data!$H$2:$H$2100,Data!$B$2:$B$2100,Recon!$C$4,Data!$C$2:$C$2100,Recon!CL10)</f>
        <v>0</v>
      </c>
      <c r="CM60" s="7">
        <f>SUMIFS(Data!$H$2:$H$2100,Data!$B$2:$B$2100,Recon!$C$4,Data!$C$2:$C$2100,Recon!CM10)</f>
        <v>0</v>
      </c>
      <c r="CN60" s="7">
        <f>SUMIFS(Data!$H$2:$H$2100,Data!$B$2:$B$2100,Recon!$C$4,Data!$C$2:$C$2100,Recon!CN10)</f>
        <v>0</v>
      </c>
      <c r="CO60" s="7">
        <f>SUMIFS(Data!$H$2:$H$2100,Data!$B$2:$B$2100,Recon!$C$4,Data!$C$2:$C$2100,Recon!CO10)</f>
        <v>0</v>
      </c>
      <c r="CP60" s="7">
        <f>SUMIFS(Data!$H$2:$H$2100,Data!$B$2:$B$2100,Recon!$C$4,Data!$C$2:$C$2100,Recon!CP10)</f>
        <v>0</v>
      </c>
      <c r="CQ60" s="7">
        <f>SUMIFS(Data!$H$2:$H$2100,Data!$B$2:$B$2100,Recon!$C$4,Data!$C$2:$C$2100,Recon!CQ10)</f>
        <v>0</v>
      </c>
      <c r="CR60" s="7">
        <f>SUMIFS(Data!$H$2:$H$2100,Data!$B$2:$B$2100,Recon!$C$4,Data!$C$2:$C$2100,Recon!CR10)</f>
        <v>0</v>
      </c>
      <c r="CS60" s="7">
        <f>SUMIFS(Data!$H$2:$H$2100,Data!$B$2:$B$2100,Recon!$C$4,Data!$C$2:$C$2100,Recon!CS10)</f>
        <v>0</v>
      </c>
      <c r="CT60" s="7">
        <f>SUMIFS(Data!$H$2:$H$2100,Data!$B$2:$B$2100,Recon!$C$4,Data!$C$2:$C$2100,Recon!CT10)</f>
        <v>0</v>
      </c>
      <c r="CU60" s="7">
        <f>SUMIFS(Data!$H$2:$H$2100,Data!$B$2:$B$2100,Recon!$C$4,Data!$C$2:$C$2100,Recon!CU10)</f>
        <v>0</v>
      </c>
      <c r="CV60" s="7">
        <f>SUMIFS(Data!$H$2:$H$2100,Data!$B$2:$B$2100,Recon!$C$4,Data!$C$2:$C$2100,Recon!CV10)</f>
        <v>0</v>
      </c>
      <c r="CW60" s="7">
        <f>SUMIFS(Data!$H$2:$H$2100,Data!$B$2:$B$2100,Recon!$C$4,Data!$C$2:$C$2100,Recon!CW10)</f>
        <v>0</v>
      </c>
      <c r="CX60" s="7">
        <f>SUMIFS(Data!$H$2:$H$2100,Data!$B$2:$B$2100,Recon!$C$4,Data!$C$2:$C$2100,Recon!CX10)</f>
        <v>0</v>
      </c>
      <c r="CY60" s="7">
        <f>SUMIFS(Data!$H$2:$H$2100,Data!$B$2:$B$2100,Recon!$C$4,Data!$C$2:$C$2100,Recon!CY10)</f>
        <v>0</v>
      </c>
      <c r="CZ60" s="7">
        <f>SUMIFS(Data!$H$2:$H$2100,Data!$B$2:$B$2100,Recon!$C$4,Data!$C$2:$C$2100,Recon!CZ10)</f>
        <v>0</v>
      </c>
      <c r="DA60" s="7">
        <f>SUMIFS(Data!$H$2:$H$2100,Data!$B$2:$B$2100,Recon!$C$4,Data!$C$2:$C$2100,Recon!DA10)</f>
        <v>0</v>
      </c>
      <c r="DB60" s="7">
        <f>SUMIFS(Data!$H$2:$H$2100,Data!$B$2:$B$2100,Recon!$C$4,Data!$C$2:$C$2100,Recon!DB10)</f>
        <v>0</v>
      </c>
      <c r="DC60" s="7">
        <f>SUMIFS(Data!$H$2:$H$2100,Data!$B$2:$B$2100,Recon!$C$4,Data!$C$2:$C$2100,Recon!DC10)</f>
        <v>0</v>
      </c>
      <c r="DD60" s="7">
        <f>SUMIFS(Data!$H$2:$H$2100,Data!$B$2:$B$2100,Recon!$C$4,Data!$C$2:$C$2100,Recon!DD10)</f>
        <v>0</v>
      </c>
      <c r="DE60" s="7">
        <f>SUMIFS(Data!$H$2:$H$2100,Data!$B$2:$B$2100,Recon!$C$4,Data!$C$2:$C$2100,Recon!DE10)</f>
        <v>0</v>
      </c>
      <c r="DF60" s="7">
        <f>SUMIFS(Data!$H$2:$H$2100,Data!$B$2:$B$2100,Recon!$C$4,Data!$C$2:$C$2100,Recon!DF10)</f>
        <v>0</v>
      </c>
    </row>
    <row r="61" spans="1:110" x14ac:dyDescent="0.3">
      <c r="A61" t="s">
        <v>400</v>
      </c>
      <c r="C61" t="s">
        <v>392</v>
      </c>
      <c r="E61" t="s">
        <v>402</v>
      </c>
      <c r="G61" s="7">
        <f>SUMIFS(Data!$V$2:$V$2100,Data!$B$2:$B$2100,Recon!$C$4)</f>
        <v>0</v>
      </c>
      <c r="H61" s="3"/>
      <c r="I61" s="7">
        <f>SUMIFS(Data!$V$2:$V$2100,Data!$B$2:$B$2100,Recon!$C$4,Data!$C$2:$C$2100,Recon!I10)</f>
        <v>0</v>
      </c>
      <c r="J61" s="7">
        <f>SUMIFS(Data!$V$2:$V$2100,Data!$B$2:$B$2100,Recon!$C$4,Data!$C$2:$C$2100,Recon!J10)</f>
        <v>0</v>
      </c>
      <c r="K61" s="7">
        <f>SUMIFS(Data!$V$2:$V$2100,Data!$B$2:$B$2100,Recon!$C$4,Data!$C$2:$C$2100,Recon!K10)</f>
        <v>0</v>
      </c>
      <c r="L61" s="7">
        <f>SUMIFS(Data!$V$2:$V$2100,Data!$B$2:$B$2100,Recon!$C$4,Data!$C$2:$C$2100,Recon!L10)</f>
        <v>0</v>
      </c>
      <c r="M61" s="7">
        <f>SUMIFS(Data!$V$2:$V$2100,Data!$B$2:$B$2100,Recon!$C$4,Data!$C$2:$C$2100,Recon!M10)</f>
        <v>0</v>
      </c>
      <c r="N61" s="7">
        <f>SUMIFS(Data!$V$2:$V$2100,Data!$B$2:$B$2100,Recon!$C$4,Data!$C$2:$C$2100,Recon!N10)</f>
        <v>0</v>
      </c>
      <c r="O61" s="7">
        <f>SUMIFS(Data!$V$2:$V$2100,Data!$B$2:$B$2100,Recon!$C$4,Data!$C$2:$C$2100,Recon!O10)</f>
        <v>0</v>
      </c>
      <c r="P61" s="7">
        <f>SUMIFS(Data!$V$2:$V$2100,Data!$B$2:$B$2100,Recon!$C$4,Data!$C$2:$C$2100,Recon!P10)</f>
        <v>0</v>
      </c>
      <c r="Q61" s="7">
        <f>SUMIFS(Data!$V$2:$V$2100,Data!$B$2:$B$2100,Recon!$C$4,Data!$C$2:$C$2100,Recon!Q10)</f>
        <v>0</v>
      </c>
      <c r="R61" s="7">
        <f>SUMIFS(Data!$V$2:$V$2100,Data!$B$2:$B$2100,Recon!$C$4,Data!$C$2:$C$2100,Recon!R10)</f>
        <v>0</v>
      </c>
      <c r="S61" s="7">
        <f>SUMIFS(Data!$V$2:$V$2100,Data!$B$2:$B$2100,Recon!$C$4,Data!$C$2:$C$2100,Recon!S10)</f>
        <v>0</v>
      </c>
      <c r="T61" s="7">
        <f>SUMIFS(Data!$V$2:$V$2100,Data!$B$2:$B$2100,Recon!$C$4,Data!$C$2:$C$2100,Recon!T10)</f>
        <v>0</v>
      </c>
      <c r="U61" s="7">
        <f>SUMIFS(Data!$V$2:$V$2100,Data!$B$2:$B$2100,Recon!$C$4,Data!$C$2:$C$2100,Recon!U10)</f>
        <v>0</v>
      </c>
      <c r="V61" s="7">
        <f>SUMIFS(Data!$V$2:$V$2100,Data!$B$2:$B$2100,Recon!$C$4,Data!$C$2:$C$2100,Recon!V10)</f>
        <v>0</v>
      </c>
      <c r="W61" s="7">
        <f>SUMIFS(Data!$V$2:$V$2100,Data!$B$2:$B$2100,Recon!$C$4,Data!$C$2:$C$2100,Recon!W10)</f>
        <v>0</v>
      </c>
      <c r="X61" s="7">
        <f>SUMIFS(Data!$V$2:$V$2100,Data!$B$2:$B$2100,Recon!$C$4,Data!$C$2:$C$2100,Recon!X10)</f>
        <v>0</v>
      </c>
      <c r="Y61" s="7">
        <f>SUMIFS(Data!$V$2:$V$2100,Data!$B$2:$B$2100,Recon!$C$4,Data!$C$2:$C$2100,Recon!Y10)</f>
        <v>0</v>
      </c>
      <c r="Z61" s="7">
        <f>SUMIFS(Data!$V$2:$V$2100,Data!$B$2:$B$2100,Recon!$C$4,Data!$C$2:$C$2100,Recon!Z10)</f>
        <v>0</v>
      </c>
      <c r="AA61" s="7">
        <f>SUMIFS(Data!$V$2:$V$2100,Data!$B$2:$B$2100,Recon!$C$4,Data!$C$2:$C$2100,Recon!AA10)</f>
        <v>0</v>
      </c>
      <c r="AB61" s="7">
        <f>SUMIFS(Data!$V$2:$V$2100,Data!$B$2:$B$2100,Recon!$C$4,Data!$C$2:$C$2100,Recon!AB10)</f>
        <v>0</v>
      </c>
      <c r="AC61" s="7">
        <f>SUMIFS(Data!$V$2:$V$2100,Data!$B$2:$B$2100,Recon!$C$4,Data!$C$2:$C$2100,Recon!AC10)</f>
        <v>0</v>
      </c>
      <c r="AD61" s="7">
        <f>SUMIFS(Data!$V$2:$V$2100,Data!$B$2:$B$2100,Recon!$C$4,Data!$C$2:$C$2100,Recon!AD10)</f>
        <v>0</v>
      </c>
      <c r="AE61" s="7">
        <f>SUMIFS(Data!$V$2:$V$2100,Data!$B$2:$B$2100,Recon!$C$4,Data!$C$2:$C$2100,Recon!AE10)</f>
        <v>0</v>
      </c>
      <c r="AF61" s="7">
        <f>SUMIFS(Data!$V$2:$V$2100,Data!$B$2:$B$2100,Recon!$C$4,Data!$C$2:$C$2100,Recon!AF10)</f>
        <v>0</v>
      </c>
      <c r="AG61" s="7">
        <f>SUMIFS(Data!$V$2:$V$2100,Data!$B$2:$B$2100,Recon!$C$4,Data!$C$2:$C$2100,Recon!AG10)</f>
        <v>0</v>
      </c>
      <c r="AH61" s="7">
        <f>SUMIFS(Data!$V$2:$V$2100,Data!$B$2:$B$2100,Recon!$C$4,Data!$C$2:$C$2100,Recon!AH10)</f>
        <v>0</v>
      </c>
      <c r="AI61" s="7">
        <f>SUMIFS(Data!$V$2:$V$2100,Data!$B$2:$B$2100,Recon!$C$4,Data!$C$2:$C$2100,Recon!AI10)</f>
        <v>0</v>
      </c>
      <c r="AJ61" s="7">
        <f>SUMIFS(Data!$V$2:$V$2100,Data!$B$2:$B$2100,Recon!$C$4,Data!$C$2:$C$2100,Recon!AJ10)</f>
        <v>0</v>
      </c>
      <c r="AK61" s="7">
        <f>SUMIFS(Data!$V$2:$V$2100,Data!$B$2:$B$2100,Recon!$C$4,Data!$C$2:$C$2100,Recon!AK10)</f>
        <v>0</v>
      </c>
      <c r="AL61" s="7">
        <f>SUMIFS(Data!$V$2:$V$2100,Data!$B$2:$B$2100,Recon!$C$4,Data!$C$2:$C$2100,Recon!AL10)</f>
        <v>0</v>
      </c>
      <c r="AM61" s="7">
        <f>SUMIFS(Data!$V$2:$V$2100,Data!$B$2:$B$2100,Recon!$C$4,Data!$C$2:$C$2100,Recon!AM10)</f>
        <v>0</v>
      </c>
      <c r="AN61" s="7">
        <f>SUMIFS(Data!$V$2:$V$2100,Data!$B$2:$B$2100,Recon!$C$4,Data!$C$2:$C$2100,Recon!AN10)</f>
        <v>0</v>
      </c>
      <c r="AO61" s="7">
        <f>SUMIFS(Data!$V$2:$V$2100,Data!$B$2:$B$2100,Recon!$C$4,Data!$C$2:$C$2100,Recon!AO10)</f>
        <v>0</v>
      </c>
      <c r="AP61" s="7">
        <f>SUMIFS(Data!$V$2:$V$2100,Data!$B$2:$B$2100,Recon!$C$4,Data!$C$2:$C$2100,Recon!AP10)</f>
        <v>0</v>
      </c>
      <c r="AQ61" s="7">
        <f>SUMIFS(Data!$V$2:$V$2100,Data!$B$2:$B$2100,Recon!$C$4,Data!$C$2:$C$2100,Recon!AQ10)</f>
        <v>0</v>
      </c>
      <c r="AR61" s="7">
        <f>SUMIFS(Data!$V$2:$V$2100,Data!$B$2:$B$2100,Recon!$C$4,Data!$C$2:$C$2100,Recon!AR10)</f>
        <v>0</v>
      </c>
      <c r="AS61" s="7">
        <f>SUMIFS(Data!$V$2:$V$2100,Data!$B$2:$B$2100,Recon!$C$4,Data!$C$2:$C$2100,Recon!AS10)</f>
        <v>0</v>
      </c>
      <c r="AT61" s="7">
        <f>SUMIFS(Data!$V$2:$V$2100,Data!$B$2:$B$2100,Recon!$C$4,Data!$C$2:$C$2100,Recon!AT10)</f>
        <v>0</v>
      </c>
      <c r="AU61" s="7">
        <f>SUMIFS(Data!$V$2:$V$2100,Data!$B$2:$B$2100,Recon!$C$4,Data!$C$2:$C$2100,Recon!AU10)</f>
        <v>0</v>
      </c>
      <c r="AV61" s="7">
        <f>SUMIFS(Data!$V$2:$V$2100,Data!$B$2:$B$2100,Recon!$C$4,Data!$C$2:$C$2100,Recon!AV10)</f>
        <v>0</v>
      </c>
      <c r="AW61" s="7">
        <f>SUMIFS(Data!$V$2:$V$2100,Data!$B$2:$B$2100,Recon!$C$4,Data!$C$2:$C$2100,Recon!AW10)</f>
        <v>0</v>
      </c>
      <c r="AX61" s="7">
        <f>SUMIFS(Data!$V$2:$V$2100,Data!$B$2:$B$2100,Recon!$C$4,Data!$C$2:$C$2100,Recon!AX10)</f>
        <v>0</v>
      </c>
      <c r="AY61" s="7">
        <f>SUMIFS(Data!$V$2:$V$2100,Data!$B$2:$B$2100,Recon!$C$4,Data!$C$2:$C$2100,Recon!AY10)</f>
        <v>0</v>
      </c>
      <c r="AZ61" s="7">
        <f>SUMIFS(Data!$V$2:$V$2100,Data!$B$2:$B$2100,Recon!$C$4,Data!$C$2:$C$2100,Recon!AZ10)</f>
        <v>0</v>
      </c>
      <c r="BA61" s="7">
        <f>SUMIFS(Data!$V$2:$V$2100,Data!$B$2:$B$2100,Recon!$C$4,Data!$C$2:$C$2100,Recon!BA10)</f>
        <v>0</v>
      </c>
      <c r="BB61" s="7">
        <f>SUMIFS(Data!$V$2:$V$2100,Data!$B$2:$B$2100,Recon!$C$4,Data!$C$2:$C$2100,Recon!BB10)</f>
        <v>0</v>
      </c>
      <c r="BC61" s="7">
        <f>SUMIFS(Data!$V$2:$V$2100,Data!$B$2:$B$2100,Recon!$C$4,Data!$C$2:$C$2100,Recon!BC10)</f>
        <v>0</v>
      </c>
      <c r="BD61" s="7">
        <f>SUMIFS(Data!$V$2:$V$2100,Data!$B$2:$B$2100,Recon!$C$4,Data!$C$2:$C$2100,Recon!BD10)</f>
        <v>0</v>
      </c>
      <c r="BE61" s="7">
        <f>SUMIFS(Data!$V$2:$V$2100,Data!$B$2:$B$2100,Recon!$C$4,Data!$C$2:$C$2100,Recon!BE10)</f>
        <v>0</v>
      </c>
      <c r="BF61" s="7">
        <f>SUMIFS(Data!$V$2:$V$2100,Data!$B$2:$B$2100,Recon!$C$4,Data!$C$2:$C$2100,Recon!BF10)</f>
        <v>0</v>
      </c>
      <c r="BG61" s="7">
        <f>SUMIFS(Data!$V$2:$V$2100,Data!$B$2:$B$2100,Recon!$C$4,Data!$C$2:$C$2100,Recon!BG10)</f>
        <v>0</v>
      </c>
      <c r="BH61" s="7">
        <f>SUMIFS(Data!$V$2:$V$2100,Data!$B$2:$B$2100,Recon!$C$4,Data!$C$2:$C$2100,Recon!BH10)</f>
        <v>0</v>
      </c>
      <c r="BI61" s="7">
        <f>SUMIFS(Data!$V$2:$V$2100,Data!$B$2:$B$2100,Recon!$C$4,Data!$C$2:$C$2100,Recon!BI10)</f>
        <v>0</v>
      </c>
      <c r="BJ61" s="7">
        <f>SUMIFS(Data!$V$2:$V$2100,Data!$B$2:$B$2100,Recon!$C$4,Data!$C$2:$C$2100,Recon!BJ10)</f>
        <v>0</v>
      </c>
      <c r="BK61" s="7">
        <f>SUMIFS(Data!$V$2:$V$2100,Data!$B$2:$B$2100,Recon!$C$4,Data!$C$2:$C$2100,Recon!BK10)</f>
        <v>0</v>
      </c>
      <c r="BL61" s="7">
        <f>SUMIFS(Data!$V$2:$V$2100,Data!$B$2:$B$2100,Recon!$C$4,Data!$C$2:$C$2100,Recon!BL10)</f>
        <v>0</v>
      </c>
      <c r="BM61" s="7">
        <f>SUMIFS(Data!$V$2:$V$2100,Data!$B$2:$B$2100,Recon!$C$4,Data!$C$2:$C$2100,Recon!BM10)</f>
        <v>0</v>
      </c>
      <c r="BN61" s="7">
        <f>SUMIFS(Data!$V$2:$V$2100,Data!$B$2:$B$2100,Recon!$C$4,Data!$C$2:$C$2100,Recon!BN10)</f>
        <v>0</v>
      </c>
      <c r="BO61" s="7">
        <f>SUMIFS(Data!$V$2:$V$2100,Data!$B$2:$B$2100,Recon!$C$4,Data!$C$2:$C$2100,Recon!BO10)</f>
        <v>0</v>
      </c>
      <c r="BP61" s="7">
        <f>SUMIFS(Data!$V$2:$V$2100,Data!$B$2:$B$2100,Recon!$C$4,Data!$C$2:$C$2100,Recon!BP10)</f>
        <v>0</v>
      </c>
      <c r="BQ61" s="7">
        <f>SUMIFS(Data!$V$2:$V$2100,Data!$B$2:$B$2100,Recon!$C$4,Data!$C$2:$C$2100,Recon!BQ10)</f>
        <v>0</v>
      </c>
      <c r="BR61" s="7">
        <f>SUMIFS(Data!$V$2:$V$2100,Data!$B$2:$B$2100,Recon!$C$4,Data!$C$2:$C$2100,Recon!BR10)</f>
        <v>0</v>
      </c>
      <c r="BS61" s="7">
        <f>SUMIFS(Data!$V$2:$V$2100,Data!$B$2:$B$2100,Recon!$C$4,Data!$C$2:$C$2100,Recon!BS10)</f>
        <v>0</v>
      </c>
      <c r="BT61" s="7">
        <f>SUMIFS(Data!$V$2:$V$2100,Data!$B$2:$B$2100,Recon!$C$4,Data!$C$2:$C$2100,Recon!BT10)</f>
        <v>0</v>
      </c>
      <c r="BU61" s="7">
        <f>SUMIFS(Data!$V$2:$V$2100,Data!$B$2:$B$2100,Recon!$C$4,Data!$C$2:$C$2100,Recon!BU10)</f>
        <v>0</v>
      </c>
      <c r="BV61" s="7">
        <f>SUMIFS(Data!$V$2:$V$2100,Data!$B$2:$B$2100,Recon!$C$4,Data!$C$2:$C$2100,Recon!BV10)</f>
        <v>0</v>
      </c>
      <c r="BW61" s="7">
        <f>SUMIFS(Data!$V$2:$V$2100,Data!$B$2:$B$2100,Recon!$C$4,Data!$C$2:$C$2100,Recon!BW10)</f>
        <v>0</v>
      </c>
      <c r="BX61" s="7">
        <f>SUMIFS(Data!$V$2:$V$2100,Data!$B$2:$B$2100,Recon!$C$4,Data!$C$2:$C$2100,Recon!BX10)</f>
        <v>0</v>
      </c>
      <c r="BY61" s="7">
        <f>SUMIFS(Data!$V$2:$V$2100,Data!$B$2:$B$2100,Recon!$C$4,Data!$C$2:$C$2100,Recon!BY10)</f>
        <v>0</v>
      </c>
      <c r="BZ61" s="7">
        <f>SUMIFS(Data!$V$2:$V$2100,Data!$B$2:$B$2100,Recon!$C$4,Data!$C$2:$C$2100,Recon!BZ10)</f>
        <v>0</v>
      </c>
      <c r="CA61" s="7">
        <f>SUMIFS(Data!$V$2:$V$2100,Data!$B$2:$B$2100,Recon!$C$4,Data!$C$2:$C$2100,Recon!CA10)</f>
        <v>0</v>
      </c>
      <c r="CB61" s="7">
        <f>SUMIFS(Data!$V$2:$V$2100,Data!$B$2:$B$2100,Recon!$C$4,Data!$C$2:$C$2100,Recon!CB10)</f>
        <v>0</v>
      </c>
      <c r="CC61" s="7">
        <f>SUMIFS(Data!$V$2:$V$2100,Data!$B$2:$B$2100,Recon!$C$4,Data!$C$2:$C$2100,Recon!CC10)</f>
        <v>0</v>
      </c>
      <c r="CD61" s="7">
        <f>SUMIFS(Data!$V$2:$V$2100,Data!$B$2:$B$2100,Recon!$C$4,Data!$C$2:$C$2100,Recon!CD10)</f>
        <v>0</v>
      </c>
      <c r="CE61" s="7">
        <f>SUMIFS(Data!$V$2:$V$2100,Data!$B$2:$B$2100,Recon!$C$4,Data!$C$2:$C$2100,Recon!CE10)</f>
        <v>0</v>
      </c>
      <c r="CF61" s="7">
        <f>SUMIFS(Data!$V$2:$V$2100,Data!$B$2:$B$2100,Recon!$C$4,Data!$C$2:$C$2100,Recon!CF10)</f>
        <v>0</v>
      </c>
      <c r="CG61" s="7">
        <f>SUMIFS(Data!$V$2:$V$2100,Data!$B$2:$B$2100,Recon!$C$4,Data!$C$2:$C$2100,Recon!CG10)</f>
        <v>0</v>
      </c>
      <c r="CH61" s="7">
        <f>SUMIFS(Data!$V$2:$V$2100,Data!$B$2:$B$2100,Recon!$C$4,Data!$C$2:$C$2100,Recon!CH10)</f>
        <v>0</v>
      </c>
      <c r="CI61" s="7">
        <f>SUMIFS(Data!$V$2:$V$2100,Data!$B$2:$B$2100,Recon!$C$4,Data!$C$2:$C$2100,Recon!CI10)</f>
        <v>0</v>
      </c>
      <c r="CJ61" s="7">
        <f>SUMIFS(Data!$V$2:$V$2100,Data!$B$2:$B$2100,Recon!$C$4,Data!$C$2:$C$2100,Recon!CJ10)</f>
        <v>0</v>
      </c>
      <c r="CK61" s="7">
        <f>SUMIFS(Data!$V$2:$V$2100,Data!$B$2:$B$2100,Recon!$C$4,Data!$C$2:$C$2100,Recon!CK10)</f>
        <v>0</v>
      </c>
      <c r="CL61" s="7">
        <f>SUMIFS(Data!$V$2:$V$2100,Data!$B$2:$B$2100,Recon!$C$4,Data!$C$2:$C$2100,Recon!CL10)</f>
        <v>0</v>
      </c>
      <c r="CM61" s="7">
        <f>SUMIFS(Data!$V$2:$V$2100,Data!$B$2:$B$2100,Recon!$C$4,Data!$C$2:$C$2100,Recon!CM10)</f>
        <v>0</v>
      </c>
      <c r="CN61" s="7">
        <f>SUMIFS(Data!$V$2:$V$2100,Data!$B$2:$B$2100,Recon!$C$4,Data!$C$2:$C$2100,Recon!CN10)</f>
        <v>0</v>
      </c>
      <c r="CO61" s="7">
        <f>SUMIFS(Data!$V$2:$V$2100,Data!$B$2:$B$2100,Recon!$C$4,Data!$C$2:$C$2100,Recon!CO10)</f>
        <v>0</v>
      </c>
      <c r="CP61" s="7">
        <f>SUMIFS(Data!$V$2:$V$2100,Data!$B$2:$B$2100,Recon!$C$4,Data!$C$2:$C$2100,Recon!CP10)</f>
        <v>0</v>
      </c>
      <c r="CQ61" s="7">
        <f>SUMIFS(Data!$V$2:$V$2100,Data!$B$2:$B$2100,Recon!$C$4,Data!$C$2:$C$2100,Recon!CQ10)</f>
        <v>0</v>
      </c>
      <c r="CR61" s="7">
        <f>SUMIFS(Data!$V$2:$V$2100,Data!$B$2:$B$2100,Recon!$C$4,Data!$C$2:$C$2100,Recon!CR10)</f>
        <v>0</v>
      </c>
      <c r="CS61" s="7">
        <f>SUMIFS(Data!$V$2:$V$2100,Data!$B$2:$B$2100,Recon!$C$4,Data!$C$2:$C$2100,Recon!CS10)</f>
        <v>0</v>
      </c>
      <c r="CT61" s="7">
        <f>SUMIFS(Data!$V$2:$V$2100,Data!$B$2:$B$2100,Recon!$C$4,Data!$C$2:$C$2100,Recon!CT10)</f>
        <v>0</v>
      </c>
      <c r="CU61" s="7">
        <f>SUMIFS(Data!$V$2:$V$2100,Data!$B$2:$B$2100,Recon!$C$4,Data!$C$2:$C$2100,Recon!CU10)</f>
        <v>0</v>
      </c>
      <c r="CV61" s="7">
        <f>SUMIFS(Data!$V$2:$V$2100,Data!$B$2:$B$2100,Recon!$C$4,Data!$C$2:$C$2100,Recon!CV10)</f>
        <v>0</v>
      </c>
      <c r="CW61" s="7">
        <f>SUMIFS(Data!$V$2:$V$2100,Data!$B$2:$B$2100,Recon!$C$4,Data!$C$2:$C$2100,Recon!CW10)</f>
        <v>0</v>
      </c>
      <c r="CX61" s="7">
        <f>SUMIFS(Data!$V$2:$V$2100,Data!$B$2:$B$2100,Recon!$C$4,Data!$C$2:$C$2100,Recon!CX10)</f>
        <v>0</v>
      </c>
      <c r="CY61" s="7">
        <f>SUMIFS(Data!$V$2:$V$2100,Data!$B$2:$B$2100,Recon!$C$4,Data!$C$2:$C$2100,Recon!CY10)</f>
        <v>0</v>
      </c>
      <c r="CZ61" s="7">
        <f>SUMIFS(Data!$V$2:$V$2100,Data!$B$2:$B$2100,Recon!$C$4,Data!$C$2:$C$2100,Recon!CZ10)</f>
        <v>0</v>
      </c>
      <c r="DA61" s="7">
        <f>SUMIFS(Data!$V$2:$V$2100,Data!$B$2:$B$2100,Recon!$C$4,Data!$C$2:$C$2100,Recon!DA10)</f>
        <v>0</v>
      </c>
      <c r="DB61" s="7">
        <f>SUMIFS(Data!$V$2:$V$2100,Data!$B$2:$B$2100,Recon!$C$4,Data!$C$2:$C$2100,Recon!DB10)</f>
        <v>0</v>
      </c>
      <c r="DC61" s="7">
        <f>SUMIFS(Data!$V$2:$V$2100,Data!$B$2:$B$2100,Recon!$C$4,Data!$C$2:$C$2100,Recon!DC10)</f>
        <v>0</v>
      </c>
      <c r="DD61" s="7">
        <f>SUMIFS(Data!$V$2:$V$2100,Data!$B$2:$B$2100,Recon!$C$4,Data!$C$2:$C$2100,Recon!DD10)</f>
        <v>0</v>
      </c>
      <c r="DE61" s="7">
        <f>SUMIFS(Data!$V$2:$V$2100,Data!$B$2:$B$2100,Recon!$C$4,Data!$C$2:$C$2100,Recon!DE10)</f>
        <v>0</v>
      </c>
      <c r="DF61" s="7">
        <f>SUMIFS(Data!$V$2:$V$2100,Data!$B$2:$B$2100,Recon!$C$4,Data!$C$2:$C$2100,Recon!DF10)</f>
        <v>0</v>
      </c>
    </row>
    <row r="62" spans="1:110" x14ac:dyDescent="0.3">
      <c r="A62" t="s">
        <v>21</v>
      </c>
      <c r="C62" s="15"/>
      <c r="D62" s="15"/>
      <c r="E62" s="15"/>
      <c r="G62" s="7">
        <f>SUM(G59:G61)</f>
        <v>0</v>
      </c>
      <c r="H62" s="3"/>
      <c r="I62" s="7">
        <f t="shared" ref="I62:BT62" si="153">SUM(I59:I61)</f>
        <v>0</v>
      </c>
      <c r="J62" s="7">
        <f t="shared" si="153"/>
        <v>0</v>
      </c>
      <c r="K62" s="7">
        <f t="shared" si="153"/>
        <v>0</v>
      </c>
      <c r="L62" s="7">
        <f t="shared" si="153"/>
        <v>0</v>
      </c>
      <c r="M62" s="7">
        <f t="shared" si="153"/>
        <v>0</v>
      </c>
      <c r="N62" s="7">
        <f t="shared" si="153"/>
        <v>0</v>
      </c>
      <c r="O62" s="7">
        <f t="shared" si="153"/>
        <v>0</v>
      </c>
      <c r="P62" s="7">
        <f t="shared" si="153"/>
        <v>0</v>
      </c>
      <c r="Q62" s="7">
        <f t="shared" si="153"/>
        <v>0</v>
      </c>
      <c r="R62" s="7">
        <f t="shared" si="153"/>
        <v>0</v>
      </c>
      <c r="S62" s="7">
        <f t="shared" si="153"/>
        <v>0</v>
      </c>
      <c r="T62" s="7">
        <f t="shared" si="153"/>
        <v>0</v>
      </c>
      <c r="U62" s="7">
        <f t="shared" si="153"/>
        <v>0</v>
      </c>
      <c r="V62" s="7">
        <f t="shared" si="153"/>
        <v>0</v>
      </c>
      <c r="W62" s="7">
        <f t="shared" si="153"/>
        <v>0</v>
      </c>
      <c r="X62" s="7">
        <f t="shared" si="153"/>
        <v>0</v>
      </c>
      <c r="Y62" s="7">
        <f t="shared" si="153"/>
        <v>0</v>
      </c>
      <c r="Z62" s="7">
        <f t="shared" si="153"/>
        <v>0</v>
      </c>
      <c r="AA62" s="7">
        <f t="shared" si="153"/>
        <v>0</v>
      </c>
      <c r="AB62" s="7">
        <f t="shared" si="153"/>
        <v>0</v>
      </c>
      <c r="AC62" s="7">
        <f t="shared" si="153"/>
        <v>0</v>
      </c>
      <c r="AD62" s="7">
        <f t="shared" si="153"/>
        <v>0</v>
      </c>
      <c r="AE62" s="7">
        <f t="shared" si="153"/>
        <v>0</v>
      </c>
      <c r="AF62" s="7">
        <f t="shared" si="153"/>
        <v>0</v>
      </c>
      <c r="AG62" s="7">
        <f t="shared" si="153"/>
        <v>0</v>
      </c>
      <c r="AH62" s="7">
        <f t="shared" si="153"/>
        <v>0</v>
      </c>
      <c r="AI62" s="7">
        <f t="shared" si="153"/>
        <v>0</v>
      </c>
      <c r="AJ62" s="7">
        <f t="shared" si="153"/>
        <v>0</v>
      </c>
      <c r="AK62" s="7">
        <f t="shared" si="153"/>
        <v>0</v>
      </c>
      <c r="AL62" s="7">
        <f t="shared" si="153"/>
        <v>0</v>
      </c>
      <c r="AM62" s="7">
        <f t="shared" si="153"/>
        <v>0</v>
      </c>
      <c r="AN62" s="7">
        <f t="shared" si="153"/>
        <v>0</v>
      </c>
      <c r="AO62" s="7">
        <f t="shared" si="153"/>
        <v>0</v>
      </c>
      <c r="AP62" s="7">
        <f t="shared" si="153"/>
        <v>0</v>
      </c>
      <c r="AQ62" s="7">
        <f t="shared" si="153"/>
        <v>0</v>
      </c>
      <c r="AR62" s="7">
        <f t="shared" si="153"/>
        <v>0</v>
      </c>
      <c r="AS62" s="7">
        <f t="shared" si="153"/>
        <v>0</v>
      </c>
      <c r="AT62" s="7">
        <f t="shared" si="153"/>
        <v>0</v>
      </c>
      <c r="AU62" s="7">
        <f t="shared" si="153"/>
        <v>0</v>
      </c>
      <c r="AV62" s="7">
        <f t="shared" si="153"/>
        <v>0</v>
      </c>
      <c r="AW62" s="7">
        <f t="shared" si="153"/>
        <v>0</v>
      </c>
      <c r="AX62" s="7">
        <f t="shared" si="153"/>
        <v>0</v>
      </c>
      <c r="AY62" s="7">
        <f t="shared" si="153"/>
        <v>0</v>
      </c>
      <c r="AZ62" s="7">
        <f t="shared" si="153"/>
        <v>0</v>
      </c>
      <c r="BA62" s="7">
        <f t="shared" si="153"/>
        <v>0</v>
      </c>
      <c r="BB62" s="7">
        <f t="shared" si="153"/>
        <v>0</v>
      </c>
      <c r="BC62" s="7">
        <f t="shared" si="153"/>
        <v>0</v>
      </c>
      <c r="BD62" s="7">
        <f t="shared" si="153"/>
        <v>0</v>
      </c>
      <c r="BE62" s="7">
        <f t="shared" si="153"/>
        <v>0</v>
      </c>
      <c r="BF62" s="7">
        <f t="shared" si="153"/>
        <v>0</v>
      </c>
      <c r="BG62" s="7">
        <f t="shared" si="153"/>
        <v>0</v>
      </c>
      <c r="BH62" s="7">
        <f t="shared" si="153"/>
        <v>0</v>
      </c>
      <c r="BI62" s="7">
        <f t="shared" si="153"/>
        <v>0</v>
      </c>
      <c r="BJ62" s="7">
        <f t="shared" si="153"/>
        <v>0</v>
      </c>
      <c r="BK62" s="7">
        <f t="shared" si="153"/>
        <v>0</v>
      </c>
      <c r="BL62" s="7">
        <f t="shared" si="153"/>
        <v>0</v>
      </c>
      <c r="BM62" s="7">
        <f t="shared" si="153"/>
        <v>0</v>
      </c>
      <c r="BN62" s="7">
        <f t="shared" si="153"/>
        <v>0</v>
      </c>
      <c r="BO62" s="7">
        <f t="shared" si="153"/>
        <v>0</v>
      </c>
      <c r="BP62" s="7">
        <f t="shared" si="153"/>
        <v>0</v>
      </c>
      <c r="BQ62" s="7">
        <f t="shared" si="153"/>
        <v>0</v>
      </c>
      <c r="BR62" s="7">
        <f t="shared" si="153"/>
        <v>0</v>
      </c>
      <c r="BS62" s="7">
        <f t="shared" si="153"/>
        <v>0</v>
      </c>
      <c r="BT62" s="7">
        <f t="shared" si="153"/>
        <v>0</v>
      </c>
      <c r="BU62" s="7">
        <f t="shared" ref="BU62:DE62" si="154">SUM(BU59:BU61)</f>
        <v>0</v>
      </c>
      <c r="BV62" s="7">
        <f t="shared" si="154"/>
        <v>0</v>
      </c>
      <c r="BW62" s="7">
        <f t="shared" si="154"/>
        <v>0</v>
      </c>
      <c r="BX62" s="7">
        <f t="shared" si="154"/>
        <v>0</v>
      </c>
      <c r="BY62" s="7">
        <f t="shared" si="154"/>
        <v>0</v>
      </c>
      <c r="BZ62" s="7">
        <f t="shared" si="154"/>
        <v>0</v>
      </c>
      <c r="CA62" s="7">
        <f t="shared" si="154"/>
        <v>0</v>
      </c>
      <c r="CB62" s="7">
        <f t="shared" si="154"/>
        <v>0</v>
      </c>
      <c r="CC62" s="7">
        <f t="shared" si="154"/>
        <v>0</v>
      </c>
      <c r="CD62" s="7">
        <f t="shared" si="154"/>
        <v>0</v>
      </c>
      <c r="CE62" s="7">
        <f t="shared" si="154"/>
        <v>0</v>
      </c>
      <c r="CF62" s="7">
        <f t="shared" si="154"/>
        <v>0</v>
      </c>
      <c r="CG62" s="7">
        <f t="shared" si="154"/>
        <v>0</v>
      </c>
      <c r="CH62" s="7">
        <f t="shared" si="154"/>
        <v>0</v>
      </c>
      <c r="CI62" s="7">
        <f t="shared" si="154"/>
        <v>0</v>
      </c>
      <c r="CJ62" s="7">
        <f t="shared" si="154"/>
        <v>0</v>
      </c>
      <c r="CK62" s="7">
        <f t="shared" si="154"/>
        <v>0</v>
      </c>
      <c r="CL62" s="7">
        <f t="shared" si="154"/>
        <v>0</v>
      </c>
      <c r="CM62" s="7">
        <f t="shared" si="154"/>
        <v>0</v>
      </c>
      <c r="CN62" s="7">
        <f t="shared" si="154"/>
        <v>0</v>
      </c>
      <c r="CO62" s="7">
        <f t="shared" si="154"/>
        <v>0</v>
      </c>
      <c r="CP62" s="7">
        <f t="shared" si="154"/>
        <v>0</v>
      </c>
      <c r="CQ62" s="7">
        <f t="shared" si="154"/>
        <v>0</v>
      </c>
      <c r="CR62" s="7">
        <f t="shared" si="154"/>
        <v>0</v>
      </c>
      <c r="CS62" s="7">
        <f t="shared" si="154"/>
        <v>0</v>
      </c>
      <c r="CT62" s="7">
        <f t="shared" si="154"/>
        <v>0</v>
      </c>
      <c r="CU62" s="7">
        <f t="shared" si="154"/>
        <v>0</v>
      </c>
      <c r="CV62" s="7">
        <f t="shared" si="154"/>
        <v>0</v>
      </c>
      <c r="CW62" s="7">
        <f t="shared" si="154"/>
        <v>0</v>
      </c>
      <c r="CX62" s="7">
        <f t="shared" si="154"/>
        <v>0</v>
      </c>
      <c r="CY62" s="7">
        <f t="shared" si="154"/>
        <v>0</v>
      </c>
      <c r="CZ62" s="7">
        <f t="shared" si="154"/>
        <v>0</v>
      </c>
      <c r="DA62" s="7">
        <f t="shared" si="154"/>
        <v>0</v>
      </c>
      <c r="DB62" s="7">
        <f t="shared" si="154"/>
        <v>0</v>
      </c>
      <c r="DC62" s="7">
        <f t="shared" si="154"/>
        <v>0</v>
      </c>
      <c r="DD62" s="7">
        <f t="shared" si="154"/>
        <v>0</v>
      </c>
      <c r="DE62" s="7">
        <f t="shared" si="154"/>
        <v>0</v>
      </c>
      <c r="DF62" s="7">
        <f>SUM(DF59:DF61)</f>
        <v>0</v>
      </c>
    </row>
    <row r="63" spans="1:110" x14ac:dyDescent="0.3">
      <c r="A63" t="s">
        <v>122</v>
      </c>
      <c r="C63" s="15"/>
      <c r="D63" s="15"/>
      <c r="E63" s="15"/>
      <c r="G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31">
        <v>0</v>
      </c>
      <c r="R63" s="31">
        <v>0</v>
      </c>
      <c r="S63" s="31">
        <v>0</v>
      </c>
      <c r="T63" s="31">
        <v>0</v>
      </c>
      <c r="U63" s="31">
        <v>0</v>
      </c>
      <c r="V63" s="31">
        <v>0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0</v>
      </c>
      <c r="AF63" s="31">
        <v>0</v>
      </c>
      <c r="AG63" s="31">
        <v>0</v>
      </c>
      <c r="AH63" s="31">
        <v>0</v>
      </c>
      <c r="AI63" s="31">
        <v>0</v>
      </c>
      <c r="AJ63" s="31">
        <v>0</v>
      </c>
      <c r="AK63" s="31">
        <v>0</v>
      </c>
      <c r="AL63" s="31">
        <v>0</v>
      </c>
      <c r="AM63" s="31">
        <v>0</v>
      </c>
      <c r="AN63" s="31">
        <v>0</v>
      </c>
      <c r="AO63" s="31">
        <v>0</v>
      </c>
      <c r="AP63" s="31">
        <v>0</v>
      </c>
      <c r="AQ63" s="31">
        <v>0</v>
      </c>
      <c r="AR63" s="31">
        <v>0</v>
      </c>
      <c r="AS63" s="31">
        <v>0</v>
      </c>
      <c r="AT63" s="31">
        <v>0</v>
      </c>
      <c r="AU63" s="31">
        <v>0</v>
      </c>
      <c r="AV63" s="31">
        <v>0</v>
      </c>
      <c r="AW63" s="31">
        <v>0</v>
      </c>
      <c r="AX63" s="31">
        <v>0</v>
      </c>
      <c r="AY63" s="31">
        <v>0</v>
      </c>
      <c r="AZ63" s="31">
        <v>0</v>
      </c>
      <c r="BA63" s="31">
        <v>0</v>
      </c>
      <c r="BB63" s="31">
        <v>0</v>
      </c>
      <c r="BC63" s="31">
        <v>0</v>
      </c>
      <c r="BD63" s="31">
        <v>0</v>
      </c>
      <c r="BE63" s="31">
        <v>0</v>
      </c>
      <c r="BF63" s="31">
        <v>0</v>
      </c>
      <c r="BG63" s="31">
        <v>0</v>
      </c>
      <c r="BH63" s="31">
        <v>0</v>
      </c>
      <c r="BI63" s="31">
        <v>0</v>
      </c>
      <c r="BJ63" s="31">
        <v>0</v>
      </c>
      <c r="BK63" s="31">
        <v>0</v>
      </c>
      <c r="BL63" s="31">
        <v>0</v>
      </c>
      <c r="BM63" s="31">
        <v>0</v>
      </c>
      <c r="BN63" s="31">
        <v>0</v>
      </c>
      <c r="BO63" s="31">
        <v>0</v>
      </c>
      <c r="BP63" s="31">
        <v>0</v>
      </c>
      <c r="BQ63" s="31">
        <v>0</v>
      </c>
      <c r="BR63" s="31">
        <v>0</v>
      </c>
      <c r="BS63" s="31">
        <v>0</v>
      </c>
      <c r="BT63" s="31">
        <v>0</v>
      </c>
      <c r="BU63" s="31">
        <v>0</v>
      </c>
      <c r="BV63" s="31">
        <v>0</v>
      </c>
      <c r="BW63" s="31">
        <v>0</v>
      </c>
      <c r="BX63" s="31">
        <v>0</v>
      </c>
      <c r="BY63" s="31">
        <v>0</v>
      </c>
      <c r="BZ63" s="31">
        <v>0</v>
      </c>
      <c r="CA63" s="31">
        <v>0</v>
      </c>
      <c r="CB63" s="31">
        <v>0</v>
      </c>
      <c r="CC63" s="31">
        <v>0</v>
      </c>
      <c r="CD63" s="31">
        <v>0</v>
      </c>
      <c r="CE63" s="31">
        <v>0</v>
      </c>
      <c r="CF63" s="31">
        <v>0</v>
      </c>
      <c r="CG63" s="31">
        <v>0</v>
      </c>
      <c r="CH63" s="31">
        <v>0</v>
      </c>
      <c r="CI63" s="31">
        <v>0</v>
      </c>
      <c r="CJ63" s="31">
        <v>0</v>
      </c>
      <c r="CK63" s="31">
        <v>0</v>
      </c>
      <c r="CL63" s="31">
        <v>0</v>
      </c>
      <c r="CM63" s="31">
        <v>0</v>
      </c>
      <c r="CN63" s="31">
        <v>0</v>
      </c>
      <c r="CO63" s="31">
        <v>0</v>
      </c>
      <c r="CP63" s="31">
        <v>0</v>
      </c>
      <c r="CQ63" s="31">
        <v>0</v>
      </c>
      <c r="CR63" s="31">
        <v>0</v>
      </c>
      <c r="CS63" s="31">
        <v>0</v>
      </c>
      <c r="CT63" s="31">
        <v>0</v>
      </c>
      <c r="CU63" s="31">
        <v>0</v>
      </c>
      <c r="CV63" s="31">
        <v>0</v>
      </c>
      <c r="CW63" s="31">
        <v>0</v>
      </c>
      <c r="CX63" s="31">
        <v>0</v>
      </c>
      <c r="CY63" s="31">
        <v>0</v>
      </c>
      <c r="CZ63" s="31">
        <v>0</v>
      </c>
      <c r="DA63" s="31">
        <v>0</v>
      </c>
      <c r="DB63" s="31">
        <v>0</v>
      </c>
      <c r="DC63" s="31">
        <v>0</v>
      </c>
      <c r="DD63" s="31">
        <v>0</v>
      </c>
      <c r="DE63" s="31">
        <v>0</v>
      </c>
      <c r="DF63" s="31">
        <v>0</v>
      </c>
    </row>
    <row r="64" spans="1:110" x14ac:dyDescent="0.3">
      <c r="A64" t="s">
        <v>19</v>
      </c>
      <c r="C64" s="15"/>
      <c r="D64" s="15"/>
      <c r="E64" s="15"/>
      <c r="G64" s="7">
        <f>G62-G63</f>
        <v>0</v>
      </c>
      <c r="I64" s="7">
        <f t="shared" ref="I64:BT64" si="155">I62-I63</f>
        <v>0</v>
      </c>
      <c r="J64" s="7">
        <f t="shared" si="155"/>
        <v>0</v>
      </c>
      <c r="K64" s="7">
        <f t="shared" si="155"/>
        <v>0</v>
      </c>
      <c r="L64" s="7">
        <f t="shared" si="155"/>
        <v>0</v>
      </c>
      <c r="M64" s="7">
        <f t="shared" si="155"/>
        <v>0</v>
      </c>
      <c r="N64" s="7">
        <f t="shared" si="155"/>
        <v>0</v>
      </c>
      <c r="O64" s="7">
        <f t="shared" si="155"/>
        <v>0</v>
      </c>
      <c r="P64" s="7">
        <f t="shared" si="155"/>
        <v>0</v>
      </c>
      <c r="Q64" s="7">
        <f t="shared" si="155"/>
        <v>0</v>
      </c>
      <c r="R64" s="7">
        <f t="shared" si="155"/>
        <v>0</v>
      </c>
      <c r="S64" s="7">
        <f t="shared" si="155"/>
        <v>0</v>
      </c>
      <c r="T64" s="7">
        <f t="shared" si="155"/>
        <v>0</v>
      </c>
      <c r="U64" s="7">
        <f t="shared" si="155"/>
        <v>0</v>
      </c>
      <c r="V64" s="7">
        <f t="shared" si="155"/>
        <v>0</v>
      </c>
      <c r="W64" s="7">
        <f t="shared" si="155"/>
        <v>0</v>
      </c>
      <c r="X64" s="7">
        <f t="shared" si="155"/>
        <v>0</v>
      </c>
      <c r="Y64" s="7">
        <f t="shared" si="155"/>
        <v>0</v>
      </c>
      <c r="Z64" s="7">
        <f t="shared" si="155"/>
        <v>0</v>
      </c>
      <c r="AA64" s="7">
        <f t="shared" si="155"/>
        <v>0</v>
      </c>
      <c r="AB64" s="7">
        <f t="shared" si="155"/>
        <v>0</v>
      </c>
      <c r="AC64" s="7">
        <f t="shared" si="155"/>
        <v>0</v>
      </c>
      <c r="AD64" s="7">
        <f t="shared" si="155"/>
        <v>0</v>
      </c>
      <c r="AE64" s="7">
        <f t="shared" si="155"/>
        <v>0</v>
      </c>
      <c r="AF64" s="7">
        <f t="shared" si="155"/>
        <v>0</v>
      </c>
      <c r="AG64" s="7">
        <f t="shared" si="155"/>
        <v>0</v>
      </c>
      <c r="AH64" s="7">
        <f t="shared" si="155"/>
        <v>0</v>
      </c>
      <c r="AI64" s="7">
        <f t="shared" si="155"/>
        <v>0</v>
      </c>
      <c r="AJ64" s="7">
        <f t="shared" si="155"/>
        <v>0</v>
      </c>
      <c r="AK64" s="7">
        <f t="shared" si="155"/>
        <v>0</v>
      </c>
      <c r="AL64" s="7">
        <f t="shared" si="155"/>
        <v>0</v>
      </c>
      <c r="AM64" s="7">
        <f t="shared" si="155"/>
        <v>0</v>
      </c>
      <c r="AN64" s="7">
        <f t="shared" si="155"/>
        <v>0</v>
      </c>
      <c r="AO64" s="7">
        <f t="shared" si="155"/>
        <v>0</v>
      </c>
      <c r="AP64" s="7">
        <f t="shared" si="155"/>
        <v>0</v>
      </c>
      <c r="AQ64" s="7">
        <f t="shared" si="155"/>
        <v>0</v>
      </c>
      <c r="AR64" s="7">
        <f t="shared" si="155"/>
        <v>0</v>
      </c>
      <c r="AS64" s="7">
        <f t="shared" si="155"/>
        <v>0</v>
      </c>
      <c r="AT64" s="7">
        <f t="shared" si="155"/>
        <v>0</v>
      </c>
      <c r="AU64" s="7">
        <f t="shared" si="155"/>
        <v>0</v>
      </c>
      <c r="AV64" s="7">
        <f t="shared" si="155"/>
        <v>0</v>
      </c>
      <c r="AW64" s="7">
        <f t="shared" si="155"/>
        <v>0</v>
      </c>
      <c r="AX64" s="7">
        <f t="shared" si="155"/>
        <v>0</v>
      </c>
      <c r="AY64" s="7">
        <f t="shared" si="155"/>
        <v>0</v>
      </c>
      <c r="AZ64" s="7">
        <f t="shared" si="155"/>
        <v>0</v>
      </c>
      <c r="BA64" s="7">
        <f t="shared" si="155"/>
        <v>0</v>
      </c>
      <c r="BB64" s="7">
        <f t="shared" si="155"/>
        <v>0</v>
      </c>
      <c r="BC64" s="7">
        <f t="shared" si="155"/>
        <v>0</v>
      </c>
      <c r="BD64" s="7">
        <f t="shared" si="155"/>
        <v>0</v>
      </c>
      <c r="BE64" s="7">
        <f t="shared" si="155"/>
        <v>0</v>
      </c>
      <c r="BF64" s="7">
        <f t="shared" si="155"/>
        <v>0</v>
      </c>
      <c r="BG64" s="7">
        <f t="shared" si="155"/>
        <v>0</v>
      </c>
      <c r="BH64" s="7">
        <f t="shared" si="155"/>
        <v>0</v>
      </c>
      <c r="BI64" s="7">
        <f t="shared" si="155"/>
        <v>0</v>
      </c>
      <c r="BJ64" s="7">
        <f t="shared" si="155"/>
        <v>0</v>
      </c>
      <c r="BK64" s="7">
        <f t="shared" si="155"/>
        <v>0</v>
      </c>
      <c r="BL64" s="7">
        <f t="shared" si="155"/>
        <v>0</v>
      </c>
      <c r="BM64" s="7">
        <f t="shared" si="155"/>
        <v>0</v>
      </c>
      <c r="BN64" s="7">
        <f t="shared" si="155"/>
        <v>0</v>
      </c>
      <c r="BO64" s="7">
        <f t="shared" si="155"/>
        <v>0</v>
      </c>
      <c r="BP64" s="7">
        <f t="shared" si="155"/>
        <v>0</v>
      </c>
      <c r="BQ64" s="7">
        <f t="shared" si="155"/>
        <v>0</v>
      </c>
      <c r="BR64" s="7">
        <f t="shared" si="155"/>
        <v>0</v>
      </c>
      <c r="BS64" s="7">
        <f t="shared" si="155"/>
        <v>0</v>
      </c>
      <c r="BT64" s="7">
        <f t="shared" si="155"/>
        <v>0</v>
      </c>
      <c r="BU64" s="7">
        <f t="shared" ref="BU64:DE64" si="156">BU62-BU63</f>
        <v>0</v>
      </c>
      <c r="BV64" s="7">
        <f t="shared" si="156"/>
        <v>0</v>
      </c>
      <c r="BW64" s="7">
        <f t="shared" si="156"/>
        <v>0</v>
      </c>
      <c r="BX64" s="7">
        <f t="shared" si="156"/>
        <v>0</v>
      </c>
      <c r="BY64" s="7">
        <f t="shared" si="156"/>
        <v>0</v>
      </c>
      <c r="BZ64" s="7">
        <f t="shared" si="156"/>
        <v>0</v>
      </c>
      <c r="CA64" s="7">
        <f t="shared" si="156"/>
        <v>0</v>
      </c>
      <c r="CB64" s="7">
        <f t="shared" si="156"/>
        <v>0</v>
      </c>
      <c r="CC64" s="7">
        <f t="shared" si="156"/>
        <v>0</v>
      </c>
      <c r="CD64" s="7">
        <f t="shared" si="156"/>
        <v>0</v>
      </c>
      <c r="CE64" s="7">
        <f t="shared" si="156"/>
        <v>0</v>
      </c>
      <c r="CF64" s="7">
        <f t="shared" si="156"/>
        <v>0</v>
      </c>
      <c r="CG64" s="7">
        <f t="shared" si="156"/>
        <v>0</v>
      </c>
      <c r="CH64" s="7">
        <f t="shared" si="156"/>
        <v>0</v>
      </c>
      <c r="CI64" s="7">
        <f t="shared" si="156"/>
        <v>0</v>
      </c>
      <c r="CJ64" s="7">
        <f t="shared" si="156"/>
        <v>0</v>
      </c>
      <c r="CK64" s="7">
        <f t="shared" si="156"/>
        <v>0</v>
      </c>
      <c r="CL64" s="7">
        <f t="shared" si="156"/>
        <v>0</v>
      </c>
      <c r="CM64" s="7">
        <f t="shared" si="156"/>
        <v>0</v>
      </c>
      <c r="CN64" s="7">
        <f t="shared" si="156"/>
        <v>0</v>
      </c>
      <c r="CO64" s="7">
        <f t="shared" si="156"/>
        <v>0</v>
      </c>
      <c r="CP64" s="7">
        <f t="shared" si="156"/>
        <v>0</v>
      </c>
      <c r="CQ64" s="7">
        <f t="shared" si="156"/>
        <v>0</v>
      </c>
      <c r="CR64" s="7">
        <f t="shared" si="156"/>
        <v>0</v>
      </c>
      <c r="CS64" s="7">
        <f t="shared" si="156"/>
        <v>0</v>
      </c>
      <c r="CT64" s="7">
        <f t="shared" si="156"/>
        <v>0</v>
      </c>
      <c r="CU64" s="7">
        <f t="shared" si="156"/>
        <v>0</v>
      </c>
      <c r="CV64" s="7">
        <f t="shared" si="156"/>
        <v>0</v>
      </c>
      <c r="CW64" s="7">
        <f t="shared" si="156"/>
        <v>0</v>
      </c>
      <c r="CX64" s="7">
        <f t="shared" si="156"/>
        <v>0</v>
      </c>
      <c r="CY64" s="7">
        <f t="shared" si="156"/>
        <v>0</v>
      </c>
      <c r="CZ64" s="7">
        <f t="shared" si="156"/>
        <v>0</v>
      </c>
      <c r="DA64" s="7">
        <f t="shared" si="156"/>
        <v>0</v>
      </c>
      <c r="DB64" s="7">
        <f t="shared" si="156"/>
        <v>0</v>
      </c>
      <c r="DC64" s="7">
        <f t="shared" si="156"/>
        <v>0</v>
      </c>
      <c r="DD64" s="7">
        <f t="shared" si="156"/>
        <v>0</v>
      </c>
      <c r="DE64" s="7">
        <f t="shared" si="156"/>
        <v>0</v>
      </c>
      <c r="DF64" s="7">
        <f>DF62-DF63</f>
        <v>0</v>
      </c>
    </row>
    <row r="65" spans="1:111" x14ac:dyDescent="0.3"/>
    <row r="66" spans="1:111" s="5" customFormat="1" x14ac:dyDescent="0.3">
      <c r="G66" s="6"/>
    </row>
    <row r="67" spans="1:111" x14ac:dyDescent="0.3"/>
    <row r="68" spans="1:111" x14ac:dyDescent="0.3">
      <c r="A68" s="33" t="s">
        <v>22</v>
      </c>
      <c r="B68" s="33"/>
      <c r="C68" s="33"/>
      <c r="D68" s="33"/>
      <c r="E68" s="33"/>
      <c r="F68" s="33"/>
      <c r="G68" s="33"/>
    </row>
    <row r="69" spans="1:111" x14ac:dyDescent="0.3"/>
    <row r="70" spans="1:111" x14ac:dyDescent="0.3">
      <c r="A70" s="4" t="s">
        <v>0</v>
      </c>
      <c r="B70" s="4"/>
      <c r="C70" s="4" t="s">
        <v>0</v>
      </c>
      <c r="D70" s="4"/>
      <c r="E70" s="4"/>
      <c r="F70" s="4"/>
      <c r="G70" s="13" t="s">
        <v>118</v>
      </c>
      <c r="I70" s="12" t="s">
        <v>119</v>
      </c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</row>
    <row r="71" spans="1:111" x14ac:dyDescent="0.3">
      <c r="A71" s="12" t="s">
        <v>1</v>
      </c>
      <c r="B71" s="4"/>
      <c r="C71" s="12" t="s">
        <v>2</v>
      </c>
      <c r="D71" s="4"/>
      <c r="E71" s="12" t="s">
        <v>3</v>
      </c>
      <c r="F71" s="4"/>
      <c r="G71" s="14" t="s">
        <v>5</v>
      </c>
      <c r="I71" s="16">
        <v>1</v>
      </c>
      <c r="J71" s="16">
        <f t="shared" ref="J71:AR71" si="157">I71+1</f>
        <v>2</v>
      </c>
      <c r="K71" s="16">
        <f t="shared" si="157"/>
        <v>3</v>
      </c>
      <c r="L71" s="16">
        <f t="shared" si="157"/>
        <v>4</v>
      </c>
      <c r="M71" s="16">
        <f t="shared" si="157"/>
        <v>5</v>
      </c>
      <c r="N71" s="16">
        <f t="shared" si="157"/>
        <v>6</v>
      </c>
      <c r="O71" s="16">
        <f t="shared" si="157"/>
        <v>7</v>
      </c>
      <c r="P71" s="16">
        <f t="shared" si="157"/>
        <v>8</v>
      </c>
      <c r="Q71" s="16">
        <f t="shared" si="157"/>
        <v>9</v>
      </c>
      <c r="R71" s="16">
        <f t="shared" si="157"/>
        <v>10</v>
      </c>
      <c r="S71" s="16">
        <f t="shared" si="157"/>
        <v>11</v>
      </c>
      <c r="T71" s="16">
        <f t="shared" si="157"/>
        <v>12</v>
      </c>
      <c r="U71" s="16">
        <f t="shared" si="157"/>
        <v>13</v>
      </c>
      <c r="V71" s="16">
        <f t="shared" si="157"/>
        <v>14</v>
      </c>
      <c r="W71" s="16">
        <f t="shared" si="157"/>
        <v>15</v>
      </c>
      <c r="X71" s="16">
        <f t="shared" si="157"/>
        <v>16</v>
      </c>
      <c r="Y71" s="16">
        <f t="shared" si="157"/>
        <v>17</v>
      </c>
      <c r="Z71" s="16">
        <f t="shared" si="157"/>
        <v>18</v>
      </c>
      <c r="AA71" s="16">
        <f t="shared" si="157"/>
        <v>19</v>
      </c>
      <c r="AB71" s="16">
        <f t="shared" si="157"/>
        <v>20</v>
      </c>
      <c r="AC71" s="16">
        <f t="shared" si="157"/>
        <v>21</v>
      </c>
      <c r="AD71" s="16">
        <f t="shared" si="157"/>
        <v>22</v>
      </c>
      <c r="AE71" s="16">
        <f t="shared" si="157"/>
        <v>23</v>
      </c>
      <c r="AF71" s="16">
        <f t="shared" si="157"/>
        <v>24</v>
      </c>
      <c r="AG71" s="16">
        <f t="shared" si="157"/>
        <v>25</v>
      </c>
      <c r="AH71" s="16">
        <f t="shared" si="157"/>
        <v>26</v>
      </c>
      <c r="AI71" s="16">
        <f t="shared" si="157"/>
        <v>27</v>
      </c>
      <c r="AJ71" s="16">
        <f t="shared" si="157"/>
        <v>28</v>
      </c>
      <c r="AK71" s="16">
        <f t="shared" si="157"/>
        <v>29</v>
      </c>
      <c r="AL71" s="16">
        <f t="shared" si="157"/>
        <v>30</v>
      </c>
      <c r="AM71" s="16">
        <f t="shared" si="157"/>
        <v>31</v>
      </c>
      <c r="AN71" s="16">
        <f t="shared" si="157"/>
        <v>32</v>
      </c>
      <c r="AO71" s="16">
        <f t="shared" si="157"/>
        <v>33</v>
      </c>
      <c r="AP71" s="16">
        <f t="shared" si="157"/>
        <v>34</v>
      </c>
      <c r="AQ71" s="16">
        <f t="shared" si="157"/>
        <v>35</v>
      </c>
      <c r="AR71" s="16">
        <f t="shared" si="157"/>
        <v>36</v>
      </c>
      <c r="AS71" s="16">
        <f t="shared" ref="AS71" si="158">AR71+1</f>
        <v>37</v>
      </c>
      <c r="AT71" s="16">
        <f t="shared" ref="AT71" si="159">AS71+1</f>
        <v>38</v>
      </c>
      <c r="AU71" s="16">
        <f t="shared" ref="AU71" si="160">AT71+1</f>
        <v>39</v>
      </c>
      <c r="AV71" s="16">
        <f t="shared" ref="AV71" si="161">AU71+1</f>
        <v>40</v>
      </c>
      <c r="AW71" s="16">
        <f t="shared" ref="AW71" si="162">AV71+1</f>
        <v>41</v>
      </c>
      <c r="AX71" s="16">
        <f t="shared" ref="AX71" si="163">AW71+1</f>
        <v>42</v>
      </c>
      <c r="AY71" s="16">
        <f t="shared" ref="AY71" si="164">AX71+1</f>
        <v>43</v>
      </c>
      <c r="AZ71" s="16">
        <f t="shared" ref="AZ71" si="165">AY71+1</f>
        <v>44</v>
      </c>
      <c r="BA71" s="16">
        <f t="shared" ref="BA71" si="166">AZ71+1</f>
        <v>45</v>
      </c>
      <c r="BB71" s="16">
        <f t="shared" ref="BB71" si="167">BA71+1</f>
        <v>46</v>
      </c>
      <c r="BC71" s="16">
        <f t="shared" ref="BC71" si="168">BB71+1</f>
        <v>47</v>
      </c>
      <c r="BD71" s="16">
        <f t="shared" ref="BD71" si="169">BC71+1</f>
        <v>48</v>
      </c>
      <c r="BE71" s="16">
        <f t="shared" ref="BE71" si="170">BD71+1</f>
        <v>49</v>
      </c>
      <c r="BF71" s="16">
        <f t="shared" ref="BF71" si="171">BE71+1</f>
        <v>50</v>
      </c>
      <c r="BG71" s="16">
        <f t="shared" ref="BG71" si="172">BF71+1</f>
        <v>51</v>
      </c>
      <c r="BH71" s="16">
        <f t="shared" ref="BH71" si="173">BG71+1</f>
        <v>52</v>
      </c>
      <c r="BI71" s="16">
        <f t="shared" ref="BI71" si="174">BH71+1</f>
        <v>53</v>
      </c>
      <c r="BJ71" s="16">
        <f t="shared" ref="BJ71" si="175">BI71+1</f>
        <v>54</v>
      </c>
      <c r="BK71" s="16">
        <f t="shared" ref="BK71" si="176">BJ71+1</f>
        <v>55</v>
      </c>
      <c r="BL71" s="16">
        <f t="shared" ref="BL71" si="177">BK71+1</f>
        <v>56</v>
      </c>
      <c r="BM71" s="16">
        <f t="shared" ref="BM71" si="178">BL71+1</f>
        <v>57</v>
      </c>
      <c r="BN71" s="16">
        <f t="shared" ref="BN71" si="179">BM71+1</f>
        <v>58</v>
      </c>
      <c r="BO71" s="16">
        <f t="shared" ref="BO71" si="180">BN71+1</f>
        <v>59</v>
      </c>
      <c r="BP71" s="16">
        <f t="shared" ref="BP71" si="181">BO71+1</f>
        <v>60</v>
      </c>
      <c r="BQ71" s="16">
        <f t="shared" ref="BQ71" si="182">BP71+1</f>
        <v>61</v>
      </c>
      <c r="BR71" s="16">
        <f t="shared" ref="BR71" si="183">BQ71+1</f>
        <v>62</v>
      </c>
      <c r="BS71" s="16">
        <f t="shared" ref="BS71" si="184">BR71+1</f>
        <v>63</v>
      </c>
      <c r="BT71" s="16">
        <f t="shared" ref="BT71" si="185">BS71+1</f>
        <v>64</v>
      </c>
      <c r="BU71" s="16">
        <f t="shared" ref="BU71" si="186">BT71+1</f>
        <v>65</v>
      </c>
      <c r="BV71" s="16">
        <f t="shared" ref="BV71" si="187">BU71+1</f>
        <v>66</v>
      </c>
      <c r="BW71" s="16">
        <f t="shared" ref="BW71" si="188">BV71+1</f>
        <v>67</v>
      </c>
      <c r="BX71" s="16">
        <f t="shared" ref="BX71" si="189">BW71+1</f>
        <v>68</v>
      </c>
      <c r="BY71" s="16">
        <f t="shared" ref="BY71" si="190">BX71+1</f>
        <v>69</v>
      </c>
      <c r="BZ71" s="16">
        <f t="shared" ref="BZ71" si="191">BY71+1</f>
        <v>70</v>
      </c>
      <c r="CA71" s="16">
        <f t="shared" ref="CA71" si="192">BZ71+1</f>
        <v>71</v>
      </c>
      <c r="CB71" s="16">
        <f t="shared" ref="CB71" si="193">CA71+1</f>
        <v>72</v>
      </c>
      <c r="CC71" s="16">
        <f t="shared" ref="CC71" si="194">CB71+1</f>
        <v>73</v>
      </c>
      <c r="CD71" s="16">
        <f t="shared" ref="CD71" si="195">CC71+1</f>
        <v>74</v>
      </c>
      <c r="CE71" s="16">
        <f t="shared" ref="CE71" si="196">CD71+1</f>
        <v>75</v>
      </c>
      <c r="CF71" s="16">
        <f t="shared" ref="CF71" si="197">CE71+1</f>
        <v>76</v>
      </c>
      <c r="CG71" s="16">
        <f t="shared" ref="CG71" si="198">CF71+1</f>
        <v>77</v>
      </c>
      <c r="CH71" s="16">
        <f t="shared" ref="CH71" si="199">CG71+1</f>
        <v>78</v>
      </c>
      <c r="CI71" s="16">
        <f t="shared" ref="CI71" si="200">CH71+1</f>
        <v>79</v>
      </c>
      <c r="CJ71" s="16">
        <f t="shared" ref="CJ71" si="201">CI71+1</f>
        <v>80</v>
      </c>
      <c r="CK71" s="16">
        <f t="shared" ref="CK71" si="202">CJ71+1</f>
        <v>81</v>
      </c>
      <c r="CL71" s="16">
        <f t="shared" ref="CL71" si="203">CK71+1</f>
        <v>82</v>
      </c>
      <c r="CM71" s="16">
        <f t="shared" ref="CM71" si="204">CL71+1</f>
        <v>83</v>
      </c>
      <c r="CN71" s="16">
        <f t="shared" ref="CN71" si="205">CM71+1</f>
        <v>84</v>
      </c>
      <c r="CO71" s="16">
        <f t="shared" ref="CO71" si="206">CN71+1</f>
        <v>85</v>
      </c>
      <c r="CP71" s="16">
        <f t="shared" ref="CP71" si="207">CO71+1</f>
        <v>86</v>
      </c>
      <c r="CQ71" s="16">
        <f t="shared" ref="CQ71" si="208">CP71+1</f>
        <v>87</v>
      </c>
      <c r="CR71" s="16">
        <f t="shared" ref="CR71" si="209">CQ71+1</f>
        <v>88</v>
      </c>
      <c r="CS71" s="16">
        <f t="shared" ref="CS71" si="210">CR71+1</f>
        <v>89</v>
      </c>
      <c r="CT71" s="16">
        <f t="shared" ref="CT71" si="211">CS71+1</f>
        <v>90</v>
      </c>
      <c r="CU71" s="16">
        <f t="shared" ref="CU71" si="212">CT71+1</f>
        <v>91</v>
      </c>
      <c r="CV71" s="16">
        <f t="shared" ref="CV71" si="213">CU71+1</f>
        <v>92</v>
      </c>
      <c r="CW71" s="16">
        <f t="shared" ref="CW71" si="214">CV71+1</f>
        <v>93</v>
      </c>
      <c r="CX71" s="16">
        <f t="shared" ref="CX71" si="215">CW71+1</f>
        <v>94</v>
      </c>
      <c r="CY71" s="16">
        <f t="shared" ref="CY71" si="216">CX71+1</f>
        <v>95</v>
      </c>
      <c r="CZ71" s="16">
        <f t="shared" ref="CZ71" si="217">CY71+1</f>
        <v>96</v>
      </c>
      <c r="DA71" s="16">
        <f t="shared" ref="DA71" si="218">CZ71+1</f>
        <v>97</v>
      </c>
      <c r="DB71" s="16">
        <f t="shared" ref="DB71" si="219">DA71+1</f>
        <v>98</v>
      </c>
      <c r="DC71" s="16">
        <f t="shared" ref="DC71" si="220">DB71+1</f>
        <v>99</v>
      </c>
      <c r="DD71" s="16">
        <f t="shared" ref="DD71" si="221">DC71+1</f>
        <v>100</v>
      </c>
      <c r="DE71" s="16">
        <f t="shared" ref="DE71" si="222">DD71+1</f>
        <v>101</v>
      </c>
      <c r="DF71" s="16">
        <f t="shared" ref="DF71" si="223">DE71+1</f>
        <v>102</v>
      </c>
    </row>
    <row r="72" spans="1:111" x14ac:dyDescent="0.3"/>
    <row r="73" spans="1:111" x14ac:dyDescent="0.3">
      <c r="A73" t="s">
        <v>4</v>
      </c>
      <c r="C73" t="s">
        <v>397</v>
      </c>
      <c r="E73" t="s">
        <v>23</v>
      </c>
      <c r="G73" s="7">
        <f>SUMIFS(Data!$N$2:$N$2100,Data!$B$2:$B$2100,Recon!$C$4)</f>
        <v>0</v>
      </c>
      <c r="H73" s="3"/>
      <c r="I73" s="7">
        <f>SUMIFS(Data!$N$2:$N$2100,Data!$B$2:$B$2100,Recon!$C$4,Data!$C$2:$C$2100,Recon!I10)</f>
        <v>0</v>
      </c>
      <c r="J73" s="7">
        <f>SUMIFS(Data!$N$2:$N$2100,Data!$B$2:$B$2100,Recon!$C$4,Data!$C$2:$C$2100,Recon!J10)</f>
        <v>0</v>
      </c>
      <c r="K73" s="7">
        <f>SUMIFS(Data!$N$2:$N$2100,Data!$B$2:$B$2100,Recon!$C$4,Data!$C$2:$C$2100,Recon!K10)</f>
        <v>0</v>
      </c>
      <c r="L73" s="7">
        <f>SUMIFS(Data!$N$2:$N$2100,Data!$B$2:$B$2100,Recon!$C$4,Data!$C$2:$C$2100,Recon!L10)</f>
        <v>0</v>
      </c>
      <c r="M73" s="7">
        <f>SUMIFS(Data!$N$2:$N$2100,Data!$B$2:$B$2100,Recon!$C$4,Data!$C$2:$C$2100,Recon!M10)</f>
        <v>0</v>
      </c>
      <c r="N73" s="7">
        <f>SUMIFS(Data!$N$2:$N$2100,Data!$B$2:$B$2100,Recon!$C$4,Data!$C$2:$C$2100,Recon!N10)</f>
        <v>0</v>
      </c>
      <c r="O73" s="7">
        <f>SUMIFS(Data!$N$2:$N$2100,Data!$B$2:$B$2100,Recon!$C$4,Data!$C$2:$C$2100,Recon!O10)</f>
        <v>0</v>
      </c>
      <c r="P73" s="7">
        <f>SUMIFS(Data!$N$2:$N$2100,Data!$B$2:$B$2100,Recon!$C$4,Data!$C$2:$C$2100,Recon!P10)</f>
        <v>0</v>
      </c>
      <c r="Q73" s="7">
        <f>SUMIFS(Data!$N$2:$N$2100,Data!$B$2:$B$2100,Recon!$C$4,Data!$C$2:$C$2100,Recon!Q10)</f>
        <v>0</v>
      </c>
      <c r="R73" s="7">
        <f>SUMIFS(Data!$N$2:$N$2100,Data!$B$2:$B$2100,Recon!$C$4,Data!$C$2:$C$2100,Recon!R10)</f>
        <v>0</v>
      </c>
      <c r="S73" s="7">
        <f>SUMIFS(Data!$N$2:$N$2100,Data!$B$2:$B$2100,Recon!$C$4,Data!$C$2:$C$2100,Recon!S10)</f>
        <v>0</v>
      </c>
      <c r="T73" s="7">
        <f>SUMIFS(Data!$N$2:$N$2100,Data!$B$2:$B$2100,Recon!$C$4,Data!$C$2:$C$2100,Recon!T10)</f>
        <v>0</v>
      </c>
      <c r="U73" s="7">
        <f>SUMIFS(Data!$N$2:$N$2100,Data!$B$2:$B$2100,Recon!$C$4,Data!$C$2:$C$2100,Recon!U10)</f>
        <v>0</v>
      </c>
      <c r="V73" s="7">
        <f>SUMIFS(Data!$N$2:$N$2100,Data!$B$2:$B$2100,Recon!$C$4,Data!$C$2:$C$2100,Recon!V10)</f>
        <v>0</v>
      </c>
      <c r="W73" s="7">
        <f>SUMIFS(Data!$N$2:$N$2100,Data!$B$2:$B$2100,Recon!$C$4,Data!$C$2:$C$2100,Recon!W10)</f>
        <v>0</v>
      </c>
      <c r="X73" s="7">
        <f>SUMIFS(Data!$N$2:$N$2100,Data!$B$2:$B$2100,Recon!$C$4,Data!$C$2:$C$2100,Recon!X10)</f>
        <v>0</v>
      </c>
      <c r="Y73" s="7">
        <f>SUMIFS(Data!$N$2:$N$2100,Data!$B$2:$B$2100,Recon!$C$4,Data!$C$2:$C$2100,Recon!Y10)</f>
        <v>0</v>
      </c>
      <c r="Z73" s="7">
        <f>SUMIFS(Data!$N$2:$N$2100,Data!$B$2:$B$2100,Recon!$C$4,Data!$C$2:$C$2100,Recon!Z10)</f>
        <v>0</v>
      </c>
      <c r="AA73" s="7">
        <f>SUMIFS(Data!$N$2:$N$2100,Data!$B$2:$B$2100,Recon!$C$4,Data!$C$2:$C$2100,Recon!AA10)</f>
        <v>0</v>
      </c>
      <c r="AB73" s="7">
        <f>SUMIFS(Data!$N$2:$N$2100,Data!$B$2:$B$2100,Recon!$C$4,Data!$C$2:$C$2100,Recon!AB10)</f>
        <v>0</v>
      </c>
      <c r="AC73" s="7">
        <f>SUMIFS(Data!$N$2:$N$2100,Data!$B$2:$B$2100,Recon!$C$4,Data!$C$2:$C$2100,Recon!AC10)</f>
        <v>0</v>
      </c>
      <c r="AD73" s="7">
        <f>SUMIFS(Data!$N$2:$N$2100,Data!$B$2:$B$2100,Recon!$C$4,Data!$C$2:$C$2100,Recon!AD10)</f>
        <v>0</v>
      </c>
      <c r="AE73" s="7">
        <f>SUMIFS(Data!$N$2:$N$2100,Data!$B$2:$B$2100,Recon!$C$4,Data!$C$2:$C$2100,Recon!AE10)</f>
        <v>0</v>
      </c>
      <c r="AF73" s="7">
        <f>SUMIFS(Data!$N$2:$N$2100,Data!$B$2:$B$2100,Recon!$C$4,Data!$C$2:$C$2100,Recon!AF10)</f>
        <v>0</v>
      </c>
      <c r="AG73" s="7">
        <f>SUMIFS(Data!$N$2:$N$2100,Data!$B$2:$B$2100,Recon!$C$4,Data!$C$2:$C$2100,Recon!AG10)</f>
        <v>0</v>
      </c>
      <c r="AH73" s="7">
        <f>SUMIFS(Data!$N$2:$N$2100,Data!$B$2:$B$2100,Recon!$C$4,Data!$C$2:$C$2100,Recon!AH10)</f>
        <v>0</v>
      </c>
      <c r="AI73" s="7">
        <f>SUMIFS(Data!$N$2:$N$2100,Data!$B$2:$B$2100,Recon!$C$4,Data!$C$2:$C$2100,Recon!AI10)</f>
        <v>0</v>
      </c>
      <c r="AJ73" s="7">
        <f>SUMIFS(Data!$N$2:$N$2100,Data!$B$2:$B$2100,Recon!$C$4,Data!$C$2:$C$2100,Recon!AJ10)</f>
        <v>0</v>
      </c>
      <c r="AK73" s="7">
        <f>SUMIFS(Data!$N$2:$N$2100,Data!$B$2:$B$2100,Recon!$C$4,Data!$C$2:$C$2100,Recon!AK10)</f>
        <v>0</v>
      </c>
      <c r="AL73" s="7">
        <f>SUMIFS(Data!$N$2:$N$2100,Data!$B$2:$B$2100,Recon!$C$4,Data!$C$2:$C$2100,Recon!AL10)</f>
        <v>0</v>
      </c>
      <c r="AM73" s="7">
        <f>SUMIFS(Data!$N$2:$N$2100,Data!$B$2:$B$2100,Recon!$C$4,Data!$C$2:$C$2100,Recon!AM10)</f>
        <v>0</v>
      </c>
      <c r="AN73" s="7">
        <f>SUMIFS(Data!$N$2:$N$2100,Data!$B$2:$B$2100,Recon!$C$4,Data!$C$2:$C$2100,Recon!AN10)</f>
        <v>0</v>
      </c>
      <c r="AO73" s="7">
        <f>SUMIFS(Data!$N$2:$N$2100,Data!$B$2:$B$2100,Recon!$C$4,Data!$C$2:$C$2100,Recon!AO10)</f>
        <v>0</v>
      </c>
      <c r="AP73" s="7">
        <f>SUMIFS(Data!$N$2:$N$2100,Data!$B$2:$B$2100,Recon!$C$4,Data!$C$2:$C$2100,Recon!AP10)</f>
        <v>0</v>
      </c>
      <c r="AQ73" s="7">
        <f>SUMIFS(Data!$N$2:$N$2100,Data!$B$2:$B$2100,Recon!$C$4,Data!$C$2:$C$2100,Recon!AQ10)</f>
        <v>0</v>
      </c>
      <c r="AR73" s="7">
        <f>SUMIFS(Data!$N$2:$N$2100,Data!$B$2:$B$2100,Recon!$C$4,Data!$C$2:$C$2100,Recon!AR10)</f>
        <v>0</v>
      </c>
      <c r="AS73" s="7">
        <f>SUMIFS(Data!$N$2:$N$2100,Data!$B$2:$B$2100,Recon!$C$4,Data!$C$2:$C$2100,Recon!AS10)</f>
        <v>0</v>
      </c>
      <c r="AT73" s="7">
        <f>SUMIFS(Data!$N$2:$N$2100,Data!$B$2:$B$2100,Recon!$C$4,Data!$C$2:$C$2100,Recon!AT10)</f>
        <v>0</v>
      </c>
      <c r="AU73" s="7">
        <f>SUMIFS(Data!$N$2:$N$2100,Data!$B$2:$B$2100,Recon!$C$4,Data!$C$2:$C$2100,Recon!AU10)</f>
        <v>0</v>
      </c>
      <c r="AV73" s="7">
        <f>SUMIFS(Data!$N$2:$N$2100,Data!$B$2:$B$2100,Recon!$C$4,Data!$C$2:$C$2100,Recon!AV10)</f>
        <v>0</v>
      </c>
      <c r="AW73" s="7">
        <f>SUMIFS(Data!$N$2:$N$2100,Data!$B$2:$B$2100,Recon!$C$4,Data!$C$2:$C$2100,Recon!AW10)</f>
        <v>0</v>
      </c>
      <c r="AX73" s="7">
        <f>SUMIFS(Data!$N$2:$N$2100,Data!$B$2:$B$2100,Recon!$C$4,Data!$C$2:$C$2100,Recon!AX10)</f>
        <v>0</v>
      </c>
      <c r="AY73" s="7">
        <f>SUMIFS(Data!$N$2:$N$2100,Data!$B$2:$B$2100,Recon!$C$4,Data!$C$2:$C$2100,Recon!AY10)</f>
        <v>0</v>
      </c>
      <c r="AZ73" s="7">
        <f>SUMIFS(Data!$N$2:$N$2100,Data!$B$2:$B$2100,Recon!$C$4,Data!$C$2:$C$2100,Recon!AZ10)</f>
        <v>0</v>
      </c>
      <c r="BA73" s="7">
        <f>SUMIFS(Data!$N$2:$N$2100,Data!$B$2:$B$2100,Recon!$C$4,Data!$C$2:$C$2100,Recon!BA10)</f>
        <v>0</v>
      </c>
      <c r="BB73" s="7">
        <f>SUMIFS(Data!$N$2:$N$2100,Data!$B$2:$B$2100,Recon!$C$4,Data!$C$2:$C$2100,Recon!BB10)</f>
        <v>0</v>
      </c>
      <c r="BC73" s="7">
        <f>SUMIFS(Data!$N$2:$N$2100,Data!$B$2:$B$2100,Recon!$C$4,Data!$C$2:$C$2100,Recon!BC10)</f>
        <v>0</v>
      </c>
      <c r="BD73" s="7">
        <f>SUMIFS(Data!$N$2:$N$2100,Data!$B$2:$B$2100,Recon!$C$4,Data!$C$2:$C$2100,Recon!BD10)</f>
        <v>0</v>
      </c>
      <c r="BE73" s="7">
        <f>SUMIFS(Data!$N$2:$N$2100,Data!$B$2:$B$2100,Recon!$C$4,Data!$C$2:$C$2100,Recon!BE10)</f>
        <v>0</v>
      </c>
      <c r="BF73" s="7">
        <f>SUMIFS(Data!$N$2:$N$2100,Data!$B$2:$B$2100,Recon!$C$4,Data!$C$2:$C$2100,Recon!BF10)</f>
        <v>0</v>
      </c>
      <c r="BG73" s="7">
        <f>SUMIFS(Data!$N$2:$N$2100,Data!$B$2:$B$2100,Recon!$C$4,Data!$C$2:$C$2100,Recon!BG10)</f>
        <v>0</v>
      </c>
      <c r="BH73" s="7">
        <f>SUMIFS(Data!$N$2:$N$2100,Data!$B$2:$B$2100,Recon!$C$4,Data!$C$2:$C$2100,Recon!BH10)</f>
        <v>0</v>
      </c>
      <c r="BI73" s="7">
        <f>SUMIFS(Data!$N$2:$N$2100,Data!$B$2:$B$2100,Recon!$C$4,Data!$C$2:$C$2100,Recon!BI10)</f>
        <v>0</v>
      </c>
      <c r="BJ73" s="7">
        <f>SUMIFS(Data!$N$2:$N$2100,Data!$B$2:$B$2100,Recon!$C$4,Data!$C$2:$C$2100,Recon!BJ10)</f>
        <v>0</v>
      </c>
      <c r="BK73" s="7">
        <f>SUMIFS(Data!$N$2:$N$2100,Data!$B$2:$B$2100,Recon!$C$4,Data!$C$2:$C$2100,Recon!BK10)</f>
        <v>0</v>
      </c>
      <c r="BL73" s="7">
        <f>SUMIFS(Data!$N$2:$N$2100,Data!$B$2:$B$2100,Recon!$C$4,Data!$C$2:$C$2100,Recon!BL10)</f>
        <v>0</v>
      </c>
      <c r="BM73" s="7">
        <f>SUMIFS(Data!$N$2:$N$2100,Data!$B$2:$B$2100,Recon!$C$4,Data!$C$2:$C$2100,Recon!BM10)</f>
        <v>0</v>
      </c>
      <c r="BN73" s="7">
        <f>SUMIFS(Data!$N$2:$N$2100,Data!$B$2:$B$2100,Recon!$C$4,Data!$C$2:$C$2100,Recon!BN10)</f>
        <v>0</v>
      </c>
      <c r="BO73" s="7">
        <f>SUMIFS(Data!$N$2:$N$2100,Data!$B$2:$B$2100,Recon!$C$4,Data!$C$2:$C$2100,Recon!BO10)</f>
        <v>0</v>
      </c>
      <c r="BP73" s="7">
        <f>SUMIFS(Data!$N$2:$N$2100,Data!$B$2:$B$2100,Recon!$C$4,Data!$C$2:$C$2100,Recon!BP10)</f>
        <v>0</v>
      </c>
      <c r="BQ73" s="7">
        <f>SUMIFS(Data!$N$2:$N$2100,Data!$B$2:$B$2100,Recon!$C$4,Data!$C$2:$C$2100,Recon!BQ10)</f>
        <v>0</v>
      </c>
      <c r="BR73" s="7">
        <f>SUMIFS(Data!$N$2:$N$2100,Data!$B$2:$B$2100,Recon!$C$4,Data!$C$2:$C$2100,Recon!BR10)</f>
        <v>0</v>
      </c>
      <c r="BS73" s="7">
        <f>SUMIFS(Data!$N$2:$N$2100,Data!$B$2:$B$2100,Recon!$C$4,Data!$C$2:$C$2100,Recon!BS10)</f>
        <v>0</v>
      </c>
      <c r="BT73" s="7">
        <f>SUMIFS(Data!$N$2:$N$2100,Data!$B$2:$B$2100,Recon!$C$4,Data!$C$2:$C$2100,Recon!BT10)</f>
        <v>0</v>
      </c>
      <c r="BU73" s="7">
        <f>SUMIFS(Data!$N$2:$N$2100,Data!$B$2:$B$2100,Recon!$C$4,Data!$C$2:$C$2100,Recon!BU10)</f>
        <v>0</v>
      </c>
      <c r="BV73" s="7">
        <f>SUMIFS(Data!$N$2:$N$2100,Data!$B$2:$B$2100,Recon!$C$4,Data!$C$2:$C$2100,Recon!BV10)</f>
        <v>0</v>
      </c>
      <c r="BW73" s="7">
        <f>SUMIFS(Data!$N$2:$N$2100,Data!$B$2:$B$2100,Recon!$C$4,Data!$C$2:$C$2100,Recon!BW10)</f>
        <v>0</v>
      </c>
      <c r="BX73" s="7">
        <f>SUMIFS(Data!$N$2:$N$2100,Data!$B$2:$B$2100,Recon!$C$4,Data!$C$2:$C$2100,Recon!BX10)</f>
        <v>0</v>
      </c>
      <c r="BY73" s="7">
        <f>SUMIFS(Data!$N$2:$N$2100,Data!$B$2:$B$2100,Recon!$C$4,Data!$C$2:$C$2100,Recon!BY10)</f>
        <v>0</v>
      </c>
      <c r="BZ73" s="7">
        <f>SUMIFS(Data!$N$2:$N$2100,Data!$B$2:$B$2100,Recon!$C$4,Data!$C$2:$C$2100,Recon!BZ10)</f>
        <v>0</v>
      </c>
      <c r="CA73" s="7">
        <f>SUMIFS(Data!$N$2:$N$2100,Data!$B$2:$B$2100,Recon!$C$4,Data!$C$2:$C$2100,Recon!CA10)</f>
        <v>0</v>
      </c>
      <c r="CB73" s="7">
        <f>SUMIFS(Data!$N$2:$N$2100,Data!$B$2:$B$2100,Recon!$C$4,Data!$C$2:$C$2100,Recon!CB10)</f>
        <v>0</v>
      </c>
      <c r="CC73" s="7">
        <f>SUMIFS(Data!$N$2:$N$2100,Data!$B$2:$B$2100,Recon!$C$4,Data!$C$2:$C$2100,Recon!CC10)</f>
        <v>0</v>
      </c>
      <c r="CD73" s="7">
        <f>SUMIFS(Data!$N$2:$N$2100,Data!$B$2:$B$2100,Recon!$C$4,Data!$C$2:$C$2100,Recon!CD10)</f>
        <v>0</v>
      </c>
      <c r="CE73" s="7">
        <f>SUMIFS(Data!$N$2:$N$2100,Data!$B$2:$B$2100,Recon!$C$4,Data!$C$2:$C$2100,Recon!CE10)</f>
        <v>0</v>
      </c>
      <c r="CF73" s="7">
        <f>SUMIFS(Data!$N$2:$N$2100,Data!$B$2:$B$2100,Recon!$C$4,Data!$C$2:$C$2100,Recon!CF10)</f>
        <v>0</v>
      </c>
      <c r="CG73" s="7">
        <f>SUMIFS(Data!$N$2:$N$2100,Data!$B$2:$B$2100,Recon!$C$4,Data!$C$2:$C$2100,Recon!CG10)</f>
        <v>0</v>
      </c>
      <c r="CH73" s="7">
        <f>SUMIFS(Data!$N$2:$N$2100,Data!$B$2:$B$2100,Recon!$C$4,Data!$C$2:$C$2100,Recon!CH10)</f>
        <v>0</v>
      </c>
      <c r="CI73" s="7">
        <f>SUMIFS(Data!$N$2:$N$2100,Data!$B$2:$B$2100,Recon!$C$4,Data!$C$2:$C$2100,Recon!CI10)</f>
        <v>0</v>
      </c>
      <c r="CJ73" s="7">
        <f>SUMIFS(Data!$N$2:$N$2100,Data!$B$2:$B$2100,Recon!$C$4,Data!$C$2:$C$2100,Recon!CJ10)</f>
        <v>0</v>
      </c>
      <c r="CK73" s="7">
        <f>SUMIFS(Data!$N$2:$N$2100,Data!$B$2:$B$2100,Recon!$C$4,Data!$C$2:$C$2100,Recon!CK10)</f>
        <v>0</v>
      </c>
      <c r="CL73" s="7">
        <f>SUMIFS(Data!$N$2:$N$2100,Data!$B$2:$B$2100,Recon!$C$4,Data!$C$2:$C$2100,Recon!CL10)</f>
        <v>0</v>
      </c>
      <c r="CM73" s="7">
        <f>SUMIFS(Data!$N$2:$N$2100,Data!$B$2:$B$2100,Recon!$C$4,Data!$C$2:$C$2100,Recon!CM10)</f>
        <v>0</v>
      </c>
      <c r="CN73" s="7">
        <f>SUMIFS(Data!$N$2:$N$2100,Data!$B$2:$B$2100,Recon!$C$4,Data!$C$2:$C$2100,Recon!CN10)</f>
        <v>0</v>
      </c>
      <c r="CO73" s="7">
        <f>SUMIFS(Data!$N$2:$N$2100,Data!$B$2:$B$2100,Recon!$C$4,Data!$C$2:$C$2100,Recon!CO10)</f>
        <v>0</v>
      </c>
      <c r="CP73" s="7">
        <f>SUMIFS(Data!$N$2:$N$2100,Data!$B$2:$B$2100,Recon!$C$4,Data!$C$2:$C$2100,Recon!CP10)</f>
        <v>0</v>
      </c>
      <c r="CQ73" s="7">
        <f>SUMIFS(Data!$N$2:$N$2100,Data!$B$2:$B$2100,Recon!$C$4,Data!$C$2:$C$2100,Recon!CQ10)</f>
        <v>0</v>
      </c>
      <c r="CR73" s="7">
        <f>SUMIFS(Data!$N$2:$N$2100,Data!$B$2:$B$2100,Recon!$C$4,Data!$C$2:$C$2100,Recon!CR10)</f>
        <v>0</v>
      </c>
      <c r="CS73" s="7">
        <f>SUMIFS(Data!$N$2:$N$2100,Data!$B$2:$B$2100,Recon!$C$4,Data!$C$2:$C$2100,Recon!CS10)</f>
        <v>0</v>
      </c>
      <c r="CT73" s="7">
        <f>SUMIFS(Data!$N$2:$N$2100,Data!$B$2:$B$2100,Recon!$C$4,Data!$C$2:$C$2100,Recon!CT10)</f>
        <v>0</v>
      </c>
      <c r="CU73" s="7">
        <f>SUMIFS(Data!$N$2:$N$2100,Data!$B$2:$B$2100,Recon!$C$4,Data!$C$2:$C$2100,Recon!CU10)</f>
        <v>0</v>
      </c>
      <c r="CV73" s="7">
        <f>SUMIFS(Data!$N$2:$N$2100,Data!$B$2:$B$2100,Recon!$C$4,Data!$C$2:$C$2100,Recon!CV10)</f>
        <v>0</v>
      </c>
      <c r="CW73" s="7">
        <f>SUMIFS(Data!$N$2:$N$2100,Data!$B$2:$B$2100,Recon!$C$4,Data!$C$2:$C$2100,Recon!CW10)</f>
        <v>0</v>
      </c>
      <c r="CX73" s="7">
        <f>SUMIFS(Data!$N$2:$N$2100,Data!$B$2:$B$2100,Recon!$C$4,Data!$C$2:$C$2100,Recon!CX10)</f>
        <v>0</v>
      </c>
      <c r="CY73" s="7">
        <f>SUMIFS(Data!$N$2:$N$2100,Data!$B$2:$B$2100,Recon!$C$4,Data!$C$2:$C$2100,Recon!CY10)</f>
        <v>0</v>
      </c>
      <c r="CZ73" s="7">
        <f>SUMIFS(Data!$N$2:$N$2100,Data!$B$2:$B$2100,Recon!$C$4,Data!$C$2:$C$2100,Recon!CZ10)</f>
        <v>0</v>
      </c>
      <c r="DA73" s="7">
        <f>SUMIFS(Data!$N$2:$N$2100,Data!$B$2:$B$2100,Recon!$C$4,Data!$C$2:$C$2100,Recon!DA10)</f>
        <v>0</v>
      </c>
      <c r="DB73" s="7">
        <f>SUMIFS(Data!$N$2:$N$2100,Data!$B$2:$B$2100,Recon!$C$4,Data!$C$2:$C$2100,Recon!DB10)</f>
        <v>0</v>
      </c>
      <c r="DC73" s="7">
        <f>SUMIFS(Data!$N$2:$N$2100,Data!$B$2:$B$2100,Recon!$C$4,Data!$C$2:$C$2100,Recon!DC10)</f>
        <v>0</v>
      </c>
      <c r="DD73" s="7">
        <f>SUMIFS(Data!$N$2:$N$2100,Data!$B$2:$B$2100,Recon!$C$4,Data!$C$2:$C$2100,Recon!DD10)</f>
        <v>0</v>
      </c>
      <c r="DE73" s="7">
        <f>SUMIFS(Data!$N$2:$N$2100,Data!$B$2:$B$2100,Recon!$C$4,Data!$C$2:$C$2100,Recon!DE10)</f>
        <v>0</v>
      </c>
      <c r="DF73" s="7">
        <f>SUMIFS(Data!$N$2:$N$2100,Data!$B$2:$B$2100,Recon!$C$4,Data!$C$2:$C$2100,Recon!DF10)</f>
        <v>0</v>
      </c>
      <c r="DG73" s="7"/>
    </row>
    <row r="74" spans="1:111" x14ac:dyDescent="0.3">
      <c r="A74" t="s">
        <v>400</v>
      </c>
      <c r="C74" t="s">
        <v>398</v>
      </c>
      <c r="E74" t="s">
        <v>403</v>
      </c>
      <c r="G74" s="7">
        <f>SUMIFS(Data!$T$2:$T$2100,Data!$B$2:$B$2100,Recon!$C$4)</f>
        <v>0</v>
      </c>
      <c r="H74" s="3"/>
      <c r="I74" s="7">
        <f>SUMIFS(Data!$T$2:$T$2100,Data!$B$2:$B$2100,Recon!$C$4,Data!$C$2:$C$2100,Recon!I10)</f>
        <v>0</v>
      </c>
      <c r="J74" s="7">
        <f>SUMIFS(Data!$T$2:$T$2100,Data!$B$2:$B$2100,Recon!$C$4,Data!$C$2:$C$2100,Recon!J10)</f>
        <v>0</v>
      </c>
      <c r="K74" s="7">
        <f>SUMIFS(Data!$T$2:$T$2100,Data!$B$2:$B$2100,Recon!$C$4,Data!$C$2:$C$2100,Recon!K10)</f>
        <v>0</v>
      </c>
      <c r="L74" s="7">
        <f>SUMIFS(Data!$T$2:$T$2100,Data!$B$2:$B$2100,Recon!$C$4,Data!$C$2:$C$2100,Recon!L10)</f>
        <v>0</v>
      </c>
      <c r="M74" s="7">
        <f>SUMIFS(Data!$T$2:$T$2100,Data!$B$2:$B$2100,Recon!$C$4,Data!$C$2:$C$2100,Recon!M10)</f>
        <v>0</v>
      </c>
      <c r="N74" s="7">
        <f>SUMIFS(Data!$T$2:$T$2100,Data!$B$2:$B$2100,Recon!$C$4,Data!$C$2:$C$2100,Recon!N10)</f>
        <v>0</v>
      </c>
      <c r="O74" s="7">
        <f>SUMIFS(Data!$T$2:$T$2100,Data!$B$2:$B$2100,Recon!$C$4,Data!$C$2:$C$2100,Recon!O10)</f>
        <v>0</v>
      </c>
      <c r="P74" s="7">
        <f>SUMIFS(Data!$T$2:$T$2100,Data!$B$2:$B$2100,Recon!$C$4,Data!$C$2:$C$2100,Recon!P10)</f>
        <v>0</v>
      </c>
      <c r="Q74" s="7">
        <f>SUMIFS(Data!$T$2:$T$2100,Data!$B$2:$B$2100,Recon!$C$4,Data!$C$2:$C$2100,Recon!Q10)</f>
        <v>0</v>
      </c>
      <c r="R74" s="7">
        <f>SUMIFS(Data!$T$2:$T$2100,Data!$B$2:$B$2100,Recon!$C$4,Data!$C$2:$C$2100,Recon!R10)</f>
        <v>0</v>
      </c>
      <c r="S74" s="7">
        <f>SUMIFS(Data!$T$2:$T$2100,Data!$B$2:$B$2100,Recon!$C$4,Data!$C$2:$C$2100,Recon!S10)</f>
        <v>0</v>
      </c>
      <c r="T74" s="7">
        <f>SUMIFS(Data!$T$2:$T$2100,Data!$B$2:$B$2100,Recon!$C$4,Data!$C$2:$C$2100,Recon!T10)</f>
        <v>0</v>
      </c>
      <c r="U74" s="7">
        <f>SUMIFS(Data!$T$2:$T$2100,Data!$B$2:$B$2100,Recon!$C$4,Data!$C$2:$C$2100,Recon!U10)</f>
        <v>0</v>
      </c>
      <c r="V74" s="7">
        <f>SUMIFS(Data!$T$2:$T$2100,Data!$B$2:$B$2100,Recon!$C$4,Data!$C$2:$C$2100,Recon!V10)</f>
        <v>0</v>
      </c>
      <c r="W74" s="7">
        <f>SUMIFS(Data!$T$2:$T$2100,Data!$B$2:$B$2100,Recon!$C$4,Data!$C$2:$C$2100,Recon!W10)</f>
        <v>0</v>
      </c>
      <c r="X74" s="7">
        <f>SUMIFS(Data!$T$2:$T$2100,Data!$B$2:$B$2100,Recon!$C$4,Data!$C$2:$C$2100,Recon!X10)</f>
        <v>0</v>
      </c>
      <c r="Y74" s="7">
        <f>SUMIFS(Data!$T$2:$T$2100,Data!$B$2:$B$2100,Recon!$C$4,Data!$C$2:$C$2100,Recon!Y10)</f>
        <v>0</v>
      </c>
      <c r="Z74" s="7">
        <f>SUMIFS(Data!$T$2:$T$2100,Data!$B$2:$B$2100,Recon!$C$4,Data!$C$2:$C$2100,Recon!Z10)</f>
        <v>0</v>
      </c>
      <c r="AA74" s="7">
        <f>SUMIFS(Data!$T$2:$T$2100,Data!$B$2:$B$2100,Recon!$C$4,Data!$C$2:$C$2100,Recon!AA10)</f>
        <v>0</v>
      </c>
      <c r="AB74" s="7">
        <f>SUMIFS(Data!$T$2:$T$2100,Data!$B$2:$B$2100,Recon!$C$4,Data!$C$2:$C$2100,Recon!AB10)</f>
        <v>0</v>
      </c>
      <c r="AC74" s="7">
        <f>SUMIFS(Data!$T$2:$T$2100,Data!$B$2:$B$2100,Recon!$C$4,Data!$C$2:$C$2100,Recon!AC10)</f>
        <v>0</v>
      </c>
      <c r="AD74" s="7">
        <f>SUMIFS(Data!$T$2:$T$2100,Data!$B$2:$B$2100,Recon!$C$4,Data!$C$2:$C$2100,Recon!AD10)</f>
        <v>0</v>
      </c>
      <c r="AE74" s="7">
        <f>SUMIFS(Data!$T$2:$T$2100,Data!$B$2:$B$2100,Recon!$C$4,Data!$C$2:$C$2100,Recon!AE10)</f>
        <v>0</v>
      </c>
      <c r="AF74" s="7">
        <f>SUMIFS(Data!$T$2:$T$2100,Data!$B$2:$B$2100,Recon!$C$4,Data!$C$2:$C$2100,Recon!AF10)</f>
        <v>0</v>
      </c>
      <c r="AG74" s="7">
        <f>SUMIFS(Data!$T$2:$T$2100,Data!$B$2:$B$2100,Recon!$C$4,Data!$C$2:$C$2100,Recon!AG10)</f>
        <v>0</v>
      </c>
      <c r="AH74" s="7">
        <f>SUMIFS(Data!$T$2:$T$2100,Data!$B$2:$B$2100,Recon!$C$4,Data!$C$2:$C$2100,Recon!AH10)</f>
        <v>0</v>
      </c>
      <c r="AI74" s="7">
        <f>SUMIFS(Data!$T$2:$T$2100,Data!$B$2:$B$2100,Recon!$C$4,Data!$C$2:$C$2100,Recon!AI10)</f>
        <v>0</v>
      </c>
      <c r="AJ74" s="7">
        <f>SUMIFS(Data!$T$2:$T$2100,Data!$B$2:$B$2100,Recon!$C$4,Data!$C$2:$C$2100,Recon!AJ10)</f>
        <v>0</v>
      </c>
      <c r="AK74" s="7">
        <f>SUMIFS(Data!$T$2:$T$2100,Data!$B$2:$B$2100,Recon!$C$4,Data!$C$2:$C$2100,Recon!AK10)</f>
        <v>0</v>
      </c>
      <c r="AL74" s="7">
        <f>SUMIFS(Data!$T$2:$T$2100,Data!$B$2:$B$2100,Recon!$C$4,Data!$C$2:$C$2100,Recon!AL10)</f>
        <v>0</v>
      </c>
      <c r="AM74" s="7">
        <f>SUMIFS(Data!$T$2:$T$2100,Data!$B$2:$B$2100,Recon!$C$4,Data!$C$2:$C$2100,Recon!AM10)</f>
        <v>0</v>
      </c>
      <c r="AN74" s="7">
        <f>SUMIFS(Data!$T$2:$T$2100,Data!$B$2:$B$2100,Recon!$C$4,Data!$C$2:$C$2100,Recon!AN10)</f>
        <v>0</v>
      </c>
      <c r="AO74" s="7">
        <f>SUMIFS(Data!$T$2:$T$2100,Data!$B$2:$B$2100,Recon!$C$4,Data!$C$2:$C$2100,Recon!AO10)</f>
        <v>0</v>
      </c>
      <c r="AP74" s="7">
        <f>SUMIFS(Data!$T$2:$T$2100,Data!$B$2:$B$2100,Recon!$C$4,Data!$C$2:$C$2100,Recon!AP10)</f>
        <v>0</v>
      </c>
      <c r="AQ74" s="7">
        <f>SUMIFS(Data!$T$2:$T$2100,Data!$B$2:$B$2100,Recon!$C$4,Data!$C$2:$C$2100,Recon!AQ10)</f>
        <v>0</v>
      </c>
      <c r="AR74" s="7">
        <f>SUMIFS(Data!$T$2:$T$2100,Data!$B$2:$B$2100,Recon!$C$4,Data!$C$2:$C$2100,Recon!AR10)</f>
        <v>0</v>
      </c>
      <c r="AS74" s="7">
        <f>SUMIFS(Data!$T$2:$T$2100,Data!$B$2:$B$2100,Recon!$C$4,Data!$C$2:$C$2100,Recon!AS10)</f>
        <v>0</v>
      </c>
      <c r="AT74" s="7">
        <f>SUMIFS(Data!$T$2:$T$2100,Data!$B$2:$B$2100,Recon!$C$4,Data!$C$2:$C$2100,Recon!AT10)</f>
        <v>0</v>
      </c>
      <c r="AU74" s="7">
        <f>SUMIFS(Data!$T$2:$T$2100,Data!$B$2:$B$2100,Recon!$C$4,Data!$C$2:$C$2100,Recon!AU10)</f>
        <v>0</v>
      </c>
      <c r="AV74" s="7">
        <f>SUMIFS(Data!$T$2:$T$2100,Data!$B$2:$B$2100,Recon!$C$4,Data!$C$2:$C$2100,Recon!AV10)</f>
        <v>0</v>
      </c>
      <c r="AW74" s="7">
        <f>SUMIFS(Data!$T$2:$T$2100,Data!$B$2:$B$2100,Recon!$C$4,Data!$C$2:$C$2100,Recon!AW10)</f>
        <v>0</v>
      </c>
      <c r="AX74" s="7">
        <f>SUMIFS(Data!$T$2:$T$2100,Data!$B$2:$B$2100,Recon!$C$4,Data!$C$2:$C$2100,Recon!AX10)</f>
        <v>0</v>
      </c>
      <c r="AY74" s="7">
        <f>SUMIFS(Data!$T$2:$T$2100,Data!$B$2:$B$2100,Recon!$C$4,Data!$C$2:$C$2100,Recon!AY10)</f>
        <v>0</v>
      </c>
      <c r="AZ74" s="7">
        <f>SUMIFS(Data!$T$2:$T$2100,Data!$B$2:$B$2100,Recon!$C$4,Data!$C$2:$C$2100,Recon!AZ10)</f>
        <v>0</v>
      </c>
      <c r="BA74" s="7">
        <f>SUMIFS(Data!$T$2:$T$2100,Data!$B$2:$B$2100,Recon!$C$4,Data!$C$2:$C$2100,Recon!BA10)</f>
        <v>0</v>
      </c>
      <c r="BB74" s="7">
        <f>SUMIFS(Data!$T$2:$T$2100,Data!$B$2:$B$2100,Recon!$C$4,Data!$C$2:$C$2100,Recon!BB10)</f>
        <v>0</v>
      </c>
      <c r="BC74" s="7">
        <f>SUMIFS(Data!$T$2:$T$2100,Data!$B$2:$B$2100,Recon!$C$4,Data!$C$2:$C$2100,Recon!BC10)</f>
        <v>0</v>
      </c>
      <c r="BD74" s="7">
        <f>SUMIFS(Data!$T$2:$T$2100,Data!$B$2:$B$2100,Recon!$C$4,Data!$C$2:$C$2100,Recon!BD10)</f>
        <v>0</v>
      </c>
      <c r="BE74" s="7">
        <f>SUMIFS(Data!$T$2:$T$2100,Data!$B$2:$B$2100,Recon!$C$4,Data!$C$2:$C$2100,Recon!BE10)</f>
        <v>0</v>
      </c>
      <c r="BF74" s="7">
        <f>SUMIFS(Data!$T$2:$T$2100,Data!$B$2:$B$2100,Recon!$C$4,Data!$C$2:$C$2100,Recon!BF10)</f>
        <v>0</v>
      </c>
      <c r="BG74" s="7">
        <f>SUMIFS(Data!$T$2:$T$2100,Data!$B$2:$B$2100,Recon!$C$4,Data!$C$2:$C$2100,Recon!BG10)</f>
        <v>0</v>
      </c>
      <c r="BH74" s="7">
        <f>SUMIFS(Data!$T$2:$T$2100,Data!$B$2:$B$2100,Recon!$C$4,Data!$C$2:$C$2100,Recon!BH10)</f>
        <v>0</v>
      </c>
      <c r="BI74" s="7">
        <f>SUMIFS(Data!$T$2:$T$2100,Data!$B$2:$B$2100,Recon!$C$4,Data!$C$2:$C$2100,Recon!BI10)</f>
        <v>0</v>
      </c>
      <c r="BJ74" s="7">
        <f>SUMIFS(Data!$T$2:$T$2100,Data!$B$2:$B$2100,Recon!$C$4,Data!$C$2:$C$2100,Recon!BJ10)</f>
        <v>0</v>
      </c>
      <c r="BK74" s="7">
        <f>SUMIFS(Data!$T$2:$T$2100,Data!$B$2:$B$2100,Recon!$C$4,Data!$C$2:$C$2100,Recon!BK10)</f>
        <v>0</v>
      </c>
      <c r="BL74" s="7">
        <f>SUMIFS(Data!$T$2:$T$2100,Data!$B$2:$B$2100,Recon!$C$4,Data!$C$2:$C$2100,Recon!BL10)</f>
        <v>0</v>
      </c>
      <c r="BM74" s="7">
        <f>SUMIFS(Data!$T$2:$T$2100,Data!$B$2:$B$2100,Recon!$C$4,Data!$C$2:$C$2100,Recon!BM10)</f>
        <v>0</v>
      </c>
      <c r="BN74" s="7">
        <f>SUMIFS(Data!$T$2:$T$2100,Data!$B$2:$B$2100,Recon!$C$4,Data!$C$2:$C$2100,Recon!BN10)</f>
        <v>0</v>
      </c>
      <c r="BO74" s="7">
        <f>SUMIFS(Data!$T$2:$T$2100,Data!$B$2:$B$2100,Recon!$C$4,Data!$C$2:$C$2100,Recon!BO10)</f>
        <v>0</v>
      </c>
      <c r="BP74" s="7">
        <f>SUMIFS(Data!$T$2:$T$2100,Data!$B$2:$B$2100,Recon!$C$4,Data!$C$2:$C$2100,Recon!BP10)</f>
        <v>0</v>
      </c>
      <c r="BQ74" s="7">
        <f>SUMIFS(Data!$T$2:$T$2100,Data!$B$2:$B$2100,Recon!$C$4,Data!$C$2:$C$2100,Recon!BQ10)</f>
        <v>0</v>
      </c>
      <c r="BR74" s="7">
        <f>SUMIFS(Data!$T$2:$T$2100,Data!$B$2:$B$2100,Recon!$C$4,Data!$C$2:$C$2100,Recon!BR10)</f>
        <v>0</v>
      </c>
      <c r="BS74" s="7">
        <f>SUMIFS(Data!$T$2:$T$2100,Data!$B$2:$B$2100,Recon!$C$4,Data!$C$2:$C$2100,Recon!BS10)</f>
        <v>0</v>
      </c>
      <c r="BT74" s="7">
        <f>SUMIFS(Data!$T$2:$T$2100,Data!$B$2:$B$2100,Recon!$C$4,Data!$C$2:$C$2100,Recon!BT10)</f>
        <v>0</v>
      </c>
      <c r="BU74" s="7">
        <f>SUMIFS(Data!$T$2:$T$2100,Data!$B$2:$B$2100,Recon!$C$4,Data!$C$2:$C$2100,Recon!BU10)</f>
        <v>0</v>
      </c>
      <c r="BV74" s="7">
        <f>SUMIFS(Data!$T$2:$T$2100,Data!$B$2:$B$2100,Recon!$C$4,Data!$C$2:$C$2100,Recon!BV10)</f>
        <v>0</v>
      </c>
      <c r="BW74" s="7">
        <f>SUMIFS(Data!$T$2:$T$2100,Data!$B$2:$B$2100,Recon!$C$4,Data!$C$2:$C$2100,Recon!BW10)</f>
        <v>0</v>
      </c>
      <c r="BX74" s="7">
        <f>SUMIFS(Data!$T$2:$T$2100,Data!$B$2:$B$2100,Recon!$C$4,Data!$C$2:$C$2100,Recon!BX10)</f>
        <v>0</v>
      </c>
      <c r="BY74" s="7">
        <f>SUMIFS(Data!$T$2:$T$2100,Data!$B$2:$B$2100,Recon!$C$4,Data!$C$2:$C$2100,Recon!BY10)</f>
        <v>0</v>
      </c>
      <c r="BZ74" s="7">
        <f>SUMIFS(Data!$T$2:$T$2100,Data!$B$2:$B$2100,Recon!$C$4,Data!$C$2:$C$2100,Recon!BZ10)</f>
        <v>0</v>
      </c>
      <c r="CA74" s="7">
        <f>SUMIFS(Data!$T$2:$T$2100,Data!$B$2:$B$2100,Recon!$C$4,Data!$C$2:$C$2100,Recon!CA10)</f>
        <v>0</v>
      </c>
      <c r="CB74" s="7">
        <f>SUMIFS(Data!$T$2:$T$2100,Data!$B$2:$B$2100,Recon!$C$4,Data!$C$2:$C$2100,Recon!CB10)</f>
        <v>0</v>
      </c>
      <c r="CC74" s="7">
        <f>SUMIFS(Data!$T$2:$T$2100,Data!$B$2:$B$2100,Recon!$C$4,Data!$C$2:$C$2100,Recon!CC10)</f>
        <v>0</v>
      </c>
      <c r="CD74" s="7">
        <f>SUMIFS(Data!$T$2:$T$2100,Data!$B$2:$B$2100,Recon!$C$4,Data!$C$2:$C$2100,Recon!CD10)</f>
        <v>0</v>
      </c>
      <c r="CE74" s="7">
        <f>SUMIFS(Data!$T$2:$T$2100,Data!$B$2:$B$2100,Recon!$C$4,Data!$C$2:$C$2100,Recon!CE10)</f>
        <v>0</v>
      </c>
      <c r="CF74" s="7">
        <f>SUMIFS(Data!$T$2:$T$2100,Data!$B$2:$B$2100,Recon!$C$4,Data!$C$2:$C$2100,Recon!CF10)</f>
        <v>0</v>
      </c>
      <c r="CG74" s="7">
        <f>SUMIFS(Data!$T$2:$T$2100,Data!$B$2:$B$2100,Recon!$C$4,Data!$C$2:$C$2100,Recon!CG10)</f>
        <v>0</v>
      </c>
      <c r="CH74" s="7">
        <f>SUMIFS(Data!$T$2:$T$2100,Data!$B$2:$B$2100,Recon!$C$4,Data!$C$2:$C$2100,Recon!CH10)</f>
        <v>0</v>
      </c>
      <c r="CI74" s="7">
        <f>SUMIFS(Data!$T$2:$T$2100,Data!$B$2:$B$2100,Recon!$C$4,Data!$C$2:$C$2100,Recon!CI10)</f>
        <v>0</v>
      </c>
      <c r="CJ74" s="7">
        <f>SUMIFS(Data!$T$2:$T$2100,Data!$B$2:$B$2100,Recon!$C$4,Data!$C$2:$C$2100,Recon!CJ10)</f>
        <v>0</v>
      </c>
      <c r="CK74" s="7">
        <f>SUMIFS(Data!$T$2:$T$2100,Data!$B$2:$B$2100,Recon!$C$4,Data!$C$2:$C$2100,Recon!CK10)</f>
        <v>0</v>
      </c>
      <c r="CL74" s="7">
        <f>SUMIFS(Data!$T$2:$T$2100,Data!$B$2:$B$2100,Recon!$C$4,Data!$C$2:$C$2100,Recon!CL10)</f>
        <v>0</v>
      </c>
      <c r="CM74" s="7">
        <f>SUMIFS(Data!$T$2:$T$2100,Data!$B$2:$B$2100,Recon!$C$4,Data!$C$2:$C$2100,Recon!CM10)</f>
        <v>0</v>
      </c>
      <c r="CN74" s="7">
        <f>SUMIFS(Data!$T$2:$T$2100,Data!$B$2:$B$2100,Recon!$C$4,Data!$C$2:$C$2100,Recon!CN10)</f>
        <v>0</v>
      </c>
      <c r="CO74" s="7">
        <f>SUMIFS(Data!$T$2:$T$2100,Data!$B$2:$B$2100,Recon!$C$4,Data!$C$2:$C$2100,Recon!CO10)</f>
        <v>0</v>
      </c>
      <c r="CP74" s="7">
        <f>SUMIFS(Data!$T$2:$T$2100,Data!$B$2:$B$2100,Recon!$C$4,Data!$C$2:$C$2100,Recon!CP10)</f>
        <v>0</v>
      </c>
      <c r="CQ74" s="7">
        <f>SUMIFS(Data!$T$2:$T$2100,Data!$B$2:$B$2100,Recon!$C$4,Data!$C$2:$C$2100,Recon!CQ10)</f>
        <v>0</v>
      </c>
      <c r="CR74" s="7">
        <f>SUMIFS(Data!$T$2:$T$2100,Data!$B$2:$B$2100,Recon!$C$4,Data!$C$2:$C$2100,Recon!CR10)</f>
        <v>0</v>
      </c>
      <c r="CS74" s="7">
        <f>SUMIFS(Data!$T$2:$T$2100,Data!$B$2:$B$2100,Recon!$C$4,Data!$C$2:$C$2100,Recon!CS10)</f>
        <v>0</v>
      </c>
      <c r="CT74" s="7">
        <f>SUMIFS(Data!$T$2:$T$2100,Data!$B$2:$B$2100,Recon!$C$4,Data!$C$2:$C$2100,Recon!CT10)</f>
        <v>0</v>
      </c>
      <c r="CU74" s="7">
        <f>SUMIFS(Data!$T$2:$T$2100,Data!$B$2:$B$2100,Recon!$C$4,Data!$C$2:$C$2100,Recon!CU10)</f>
        <v>0</v>
      </c>
      <c r="CV74" s="7">
        <f>SUMIFS(Data!$T$2:$T$2100,Data!$B$2:$B$2100,Recon!$C$4,Data!$C$2:$C$2100,Recon!CV10)</f>
        <v>0</v>
      </c>
      <c r="CW74" s="7">
        <f>SUMIFS(Data!$T$2:$T$2100,Data!$B$2:$B$2100,Recon!$C$4,Data!$C$2:$C$2100,Recon!CW10)</f>
        <v>0</v>
      </c>
      <c r="CX74" s="7">
        <f>SUMIFS(Data!$T$2:$T$2100,Data!$B$2:$B$2100,Recon!$C$4,Data!$C$2:$C$2100,Recon!CX10)</f>
        <v>0</v>
      </c>
      <c r="CY74" s="7">
        <f>SUMIFS(Data!$T$2:$T$2100,Data!$B$2:$B$2100,Recon!$C$4,Data!$C$2:$C$2100,Recon!CY10)</f>
        <v>0</v>
      </c>
      <c r="CZ74" s="7">
        <f>SUMIFS(Data!$T$2:$T$2100,Data!$B$2:$B$2100,Recon!$C$4,Data!$C$2:$C$2100,Recon!CZ10)</f>
        <v>0</v>
      </c>
      <c r="DA74" s="7">
        <f>SUMIFS(Data!$T$2:$T$2100,Data!$B$2:$B$2100,Recon!$C$4,Data!$C$2:$C$2100,Recon!DA10)</f>
        <v>0</v>
      </c>
      <c r="DB74" s="7">
        <f>SUMIFS(Data!$T$2:$T$2100,Data!$B$2:$B$2100,Recon!$C$4,Data!$C$2:$C$2100,Recon!DB10)</f>
        <v>0</v>
      </c>
      <c r="DC74" s="7">
        <f>SUMIFS(Data!$T$2:$T$2100,Data!$B$2:$B$2100,Recon!$C$4,Data!$C$2:$C$2100,Recon!DC10)</f>
        <v>0</v>
      </c>
      <c r="DD74" s="7">
        <f>SUMIFS(Data!$T$2:$T$2100,Data!$B$2:$B$2100,Recon!$C$4,Data!$C$2:$C$2100,Recon!DD10)</f>
        <v>0</v>
      </c>
      <c r="DE74" s="7">
        <f>SUMIFS(Data!$T$2:$T$2100,Data!$B$2:$B$2100,Recon!$C$4,Data!$C$2:$C$2100,Recon!DE10)</f>
        <v>0</v>
      </c>
      <c r="DF74" s="7">
        <f>SUMIFS(Data!$T$2:$T$2100,Data!$B$2:$B$2100,Recon!$C$4,Data!$C$2:$C$2100,Recon!DF10)</f>
        <v>0</v>
      </c>
    </row>
    <row r="75" spans="1:111" x14ac:dyDescent="0.3">
      <c r="A75" t="s">
        <v>386</v>
      </c>
      <c r="C75" s="15"/>
      <c r="D75" s="15"/>
      <c r="E75" s="15"/>
      <c r="G75" s="7">
        <f>SUM(G73:G74)</f>
        <v>0</v>
      </c>
      <c r="H75" s="3"/>
      <c r="I75" s="7">
        <f t="shared" ref="I75:AN75" si="224">SUM(I73:I74)</f>
        <v>0</v>
      </c>
      <c r="J75" s="7">
        <f t="shared" si="224"/>
        <v>0</v>
      </c>
      <c r="K75" s="7">
        <f t="shared" si="224"/>
        <v>0</v>
      </c>
      <c r="L75" s="7">
        <f t="shared" si="224"/>
        <v>0</v>
      </c>
      <c r="M75" s="7">
        <f t="shared" si="224"/>
        <v>0</v>
      </c>
      <c r="N75" s="7">
        <f t="shared" si="224"/>
        <v>0</v>
      </c>
      <c r="O75" s="7">
        <f t="shared" si="224"/>
        <v>0</v>
      </c>
      <c r="P75" s="7">
        <f t="shared" si="224"/>
        <v>0</v>
      </c>
      <c r="Q75" s="7">
        <f t="shared" si="224"/>
        <v>0</v>
      </c>
      <c r="R75" s="7">
        <f t="shared" si="224"/>
        <v>0</v>
      </c>
      <c r="S75" s="7">
        <f t="shared" si="224"/>
        <v>0</v>
      </c>
      <c r="T75" s="7">
        <f t="shared" si="224"/>
        <v>0</v>
      </c>
      <c r="U75" s="7">
        <f t="shared" si="224"/>
        <v>0</v>
      </c>
      <c r="V75" s="7">
        <f t="shared" si="224"/>
        <v>0</v>
      </c>
      <c r="W75" s="7">
        <f t="shared" si="224"/>
        <v>0</v>
      </c>
      <c r="X75" s="7">
        <f t="shared" si="224"/>
        <v>0</v>
      </c>
      <c r="Y75" s="7">
        <f t="shared" si="224"/>
        <v>0</v>
      </c>
      <c r="Z75" s="7">
        <f t="shared" si="224"/>
        <v>0</v>
      </c>
      <c r="AA75" s="7">
        <f t="shared" si="224"/>
        <v>0</v>
      </c>
      <c r="AB75" s="7">
        <f t="shared" si="224"/>
        <v>0</v>
      </c>
      <c r="AC75" s="7">
        <f t="shared" si="224"/>
        <v>0</v>
      </c>
      <c r="AD75" s="7">
        <f t="shared" si="224"/>
        <v>0</v>
      </c>
      <c r="AE75" s="7">
        <f t="shared" si="224"/>
        <v>0</v>
      </c>
      <c r="AF75" s="7">
        <f t="shared" si="224"/>
        <v>0</v>
      </c>
      <c r="AG75" s="7">
        <f t="shared" si="224"/>
        <v>0</v>
      </c>
      <c r="AH75" s="7">
        <f t="shared" si="224"/>
        <v>0</v>
      </c>
      <c r="AI75" s="7">
        <f t="shared" si="224"/>
        <v>0</v>
      </c>
      <c r="AJ75" s="7">
        <f t="shared" si="224"/>
        <v>0</v>
      </c>
      <c r="AK75" s="7">
        <f t="shared" si="224"/>
        <v>0</v>
      </c>
      <c r="AL75" s="7">
        <f t="shared" si="224"/>
        <v>0</v>
      </c>
      <c r="AM75" s="7">
        <f t="shared" si="224"/>
        <v>0</v>
      </c>
      <c r="AN75" s="7">
        <f t="shared" si="224"/>
        <v>0</v>
      </c>
      <c r="AO75" s="7">
        <f t="shared" ref="AO75:BT75" si="225">SUM(AO73:AO74)</f>
        <v>0</v>
      </c>
      <c r="AP75" s="7">
        <f t="shared" si="225"/>
        <v>0</v>
      </c>
      <c r="AQ75" s="7">
        <f t="shared" si="225"/>
        <v>0</v>
      </c>
      <c r="AR75" s="7">
        <f t="shared" si="225"/>
        <v>0</v>
      </c>
      <c r="AS75" s="7">
        <f t="shared" si="225"/>
        <v>0</v>
      </c>
      <c r="AT75" s="7">
        <f t="shared" si="225"/>
        <v>0</v>
      </c>
      <c r="AU75" s="7">
        <f t="shared" si="225"/>
        <v>0</v>
      </c>
      <c r="AV75" s="7">
        <f t="shared" si="225"/>
        <v>0</v>
      </c>
      <c r="AW75" s="7">
        <f t="shared" si="225"/>
        <v>0</v>
      </c>
      <c r="AX75" s="7">
        <f t="shared" si="225"/>
        <v>0</v>
      </c>
      <c r="AY75" s="7">
        <f t="shared" si="225"/>
        <v>0</v>
      </c>
      <c r="AZ75" s="7">
        <f t="shared" si="225"/>
        <v>0</v>
      </c>
      <c r="BA75" s="7">
        <f t="shared" si="225"/>
        <v>0</v>
      </c>
      <c r="BB75" s="7">
        <f t="shared" si="225"/>
        <v>0</v>
      </c>
      <c r="BC75" s="7">
        <f t="shared" si="225"/>
        <v>0</v>
      </c>
      <c r="BD75" s="7">
        <f t="shared" si="225"/>
        <v>0</v>
      </c>
      <c r="BE75" s="7">
        <f t="shared" si="225"/>
        <v>0</v>
      </c>
      <c r="BF75" s="7">
        <f t="shared" si="225"/>
        <v>0</v>
      </c>
      <c r="BG75" s="7">
        <f t="shared" si="225"/>
        <v>0</v>
      </c>
      <c r="BH75" s="7">
        <f t="shared" si="225"/>
        <v>0</v>
      </c>
      <c r="BI75" s="7">
        <f t="shared" si="225"/>
        <v>0</v>
      </c>
      <c r="BJ75" s="7">
        <f t="shared" si="225"/>
        <v>0</v>
      </c>
      <c r="BK75" s="7">
        <f t="shared" si="225"/>
        <v>0</v>
      </c>
      <c r="BL75" s="7">
        <f t="shared" si="225"/>
        <v>0</v>
      </c>
      <c r="BM75" s="7">
        <f t="shared" si="225"/>
        <v>0</v>
      </c>
      <c r="BN75" s="7">
        <f t="shared" si="225"/>
        <v>0</v>
      </c>
      <c r="BO75" s="7">
        <f t="shared" si="225"/>
        <v>0</v>
      </c>
      <c r="BP75" s="7">
        <f t="shared" si="225"/>
        <v>0</v>
      </c>
      <c r="BQ75" s="7">
        <f t="shared" si="225"/>
        <v>0</v>
      </c>
      <c r="BR75" s="7">
        <f t="shared" si="225"/>
        <v>0</v>
      </c>
      <c r="BS75" s="7">
        <f t="shared" si="225"/>
        <v>0</v>
      </c>
      <c r="BT75" s="7">
        <f t="shared" si="225"/>
        <v>0</v>
      </c>
      <c r="BU75" s="7">
        <f t="shared" ref="BU75:CZ75" si="226">SUM(BU73:BU74)</f>
        <v>0</v>
      </c>
      <c r="BV75" s="7">
        <f t="shared" si="226"/>
        <v>0</v>
      </c>
      <c r="BW75" s="7">
        <f t="shared" si="226"/>
        <v>0</v>
      </c>
      <c r="BX75" s="7">
        <f t="shared" si="226"/>
        <v>0</v>
      </c>
      <c r="BY75" s="7">
        <f t="shared" si="226"/>
        <v>0</v>
      </c>
      <c r="BZ75" s="7">
        <f t="shared" si="226"/>
        <v>0</v>
      </c>
      <c r="CA75" s="7">
        <f t="shared" si="226"/>
        <v>0</v>
      </c>
      <c r="CB75" s="7">
        <f t="shared" si="226"/>
        <v>0</v>
      </c>
      <c r="CC75" s="7">
        <f t="shared" si="226"/>
        <v>0</v>
      </c>
      <c r="CD75" s="7">
        <f t="shared" si="226"/>
        <v>0</v>
      </c>
      <c r="CE75" s="7">
        <f t="shared" si="226"/>
        <v>0</v>
      </c>
      <c r="CF75" s="7">
        <f t="shared" si="226"/>
        <v>0</v>
      </c>
      <c r="CG75" s="7">
        <f t="shared" si="226"/>
        <v>0</v>
      </c>
      <c r="CH75" s="7">
        <f t="shared" si="226"/>
        <v>0</v>
      </c>
      <c r="CI75" s="7">
        <f t="shared" si="226"/>
        <v>0</v>
      </c>
      <c r="CJ75" s="7">
        <f t="shared" si="226"/>
        <v>0</v>
      </c>
      <c r="CK75" s="7">
        <f t="shared" si="226"/>
        <v>0</v>
      </c>
      <c r="CL75" s="7">
        <f t="shared" si="226"/>
        <v>0</v>
      </c>
      <c r="CM75" s="7">
        <f t="shared" si="226"/>
        <v>0</v>
      </c>
      <c r="CN75" s="7">
        <f t="shared" si="226"/>
        <v>0</v>
      </c>
      <c r="CO75" s="7">
        <f t="shared" si="226"/>
        <v>0</v>
      </c>
      <c r="CP75" s="7">
        <f t="shared" si="226"/>
        <v>0</v>
      </c>
      <c r="CQ75" s="7">
        <f t="shared" si="226"/>
        <v>0</v>
      </c>
      <c r="CR75" s="7">
        <f t="shared" si="226"/>
        <v>0</v>
      </c>
      <c r="CS75" s="7">
        <f t="shared" si="226"/>
        <v>0</v>
      </c>
      <c r="CT75" s="7">
        <f t="shared" si="226"/>
        <v>0</v>
      </c>
      <c r="CU75" s="7">
        <f t="shared" si="226"/>
        <v>0</v>
      </c>
      <c r="CV75" s="7">
        <f t="shared" si="226"/>
        <v>0</v>
      </c>
      <c r="CW75" s="7">
        <f t="shared" si="226"/>
        <v>0</v>
      </c>
      <c r="CX75" s="7">
        <f t="shared" si="226"/>
        <v>0</v>
      </c>
      <c r="CY75" s="7">
        <f t="shared" si="226"/>
        <v>0</v>
      </c>
      <c r="CZ75" s="7">
        <f t="shared" si="226"/>
        <v>0</v>
      </c>
      <c r="DA75" s="7">
        <f t="shared" ref="DA75:DF75" si="227">SUM(DA73:DA74)</f>
        <v>0</v>
      </c>
      <c r="DB75" s="7">
        <f t="shared" si="227"/>
        <v>0</v>
      </c>
      <c r="DC75" s="7">
        <f t="shared" si="227"/>
        <v>0</v>
      </c>
      <c r="DD75" s="7">
        <f t="shared" si="227"/>
        <v>0</v>
      </c>
      <c r="DE75" s="7">
        <f t="shared" si="227"/>
        <v>0</v>
      </c>
      <c r="DF75" s="7">
        <f t="shared" si="227"/>
        <v>0</v>
      </c>
    </row>
    <row r="76" spans="1:111" x14ac:dyDescent="0.3">
      <c r="A76" t="s">
        <v>122</v>
      </c>
      <c r="C76" s="15"/>
      <c r="D76" s="15"/>
      <c r="E76" s="15"/>
      <c r="G76" s="31">
        <v>0</v>
      </c>
      <c r="H76" s="3"/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1">
        <v>0</v>
      </c>
      <c r="Q76" s="31">
        <v>0</v>
      </c>
      <c r="R76" s="31">
        <v>0</v>
      </c>
      <c r="S76" s="31">
        <v>0</v>
      </c>
      <c r="T76" s="31">
        <v>0</v>
      </c>
      <c r="U76" s="31">
        <v>0</v>
      </c>
      <c r="V76" s="31">
        <v>0</v>
      </c>
      <c r="W76" s="31">
        <v>0</v>
      </c>
      <c r="X76" s="31">
        <v>0</v>
      </c>
      <c r="Y76" s="31">
        <v>0</v>
      </c>
      <c r="Z76" s="31">
        <v>0</v>
      </c>
      <c r="AA76" s="31">
        <v>0</v>
      </c>
      <c r="AB76" s="31">
        <v>0</v>
      </c>
      <c r="AC76" s="31">
        <v>0</v>
      </c>
      <c r="AD76" s="31">
        <v>0</v>
      </c>
      <c r="AE76" s="31">
        <v>0</v>
      </c>
      <c r="AF76" s="31">
        <v>0</v>
      </c>
      <c r="AG76" s="31">
        <v>0</v>
      </c>
      <c r="AH76" s="31">
        <v>0</v>
      </c>
      <c r="AI76" s="31">
        <v>0</v>
      </c>
      <c r="AJ76" s="31">
        <v>0</v>
      </c>
      <c r="AK76" s="31">
        <v>0</v>
      </c>
      <c r="AL76" s="31">
        <v>0</v>
      </c>
      <c r="AM76" s="31">
        <v>0</v>
      </c>
      <c r="AN76" s="31">
        <v>0</v>
      </c>
      <c r="AO76" s="31">
        <v>0</v>
      </c>
      <c r="AP76" s="31">
        <v>0</v>
      </c>
      <c r="AQ76" s="31">
        <v>0</v>
      </c>
      <c r="AR76" s="31">
        <v>0</v>
      </c>
      <c r="AS76" s="31">
        <v>0</v>
      </c>
      <c r="AT76" s="31">
        <v>0</v>
      </c>
      <c r="AU76" s="31">
        <v>0</v>
      </c>
      <c r="AV76" s="31">
        <v>0</v>
      </c>
      <c r="AW76" s="31">
        <v>0</v>
      </c>
      <c r="AX76" s="31">
        <v>0</v>
      </c>
      <c r="AY76" s="31">
        <v>0</v>
      </c>
      <c r="AZ76" s="31">
        <v>0</v>
      </c>
      <c r="BA76" s="31">
        <v>0</v>
      </c>
      <c r="BB76" s="31">
        <v>0</v>
      </c>
      <c r="BC76" s="31">
        <v>0</v>
      </c>
      <c r="BD76" s="31">
        <v>0</v>
      </c>
      <c r="BE76" s="31">
        <v>0</v>
      </c>
      <c r="BF76" s="31">
        <v>0</v>
      </c>
      <c r="BG76" s="31">
        <v>0</v>
      </c>
      <c r="BH76" s="31">
        <v>0</v>
      </c>
      <c r="BI76" s="31">
        <v>0</v>
      </c>
      <c r="BJ76" s="31">
        <v>0</v>
      </c>
      <c r="BK76" s="31">
        <v>0</v>
      </c>
      <c r="BL76" s="31">
        <v>0</v>
      </c>
      <c r="BM76" s="31">
        <v>0</v>
      </c>
      <c r="BN76" s="31">
        <v>0</v>
      </c>
      <c r="BO76" s="31">
        <v>0</v>
      </c>
      <c r="BP76" s="31">
        <v>0</v>
      </c>
      <c r="BQ76" s="31">
        <v>0</v>
      </c>
      <c r="BR76" s="31">
        <v>0</v>
      </c>
      <c r="BS76" s="31">
        <v>0</v>
      </c>
      <c r="BT76" s="31">
        <v>0</v>
      </c>
      <c r="BU76" s="31">
        <v>0</v>
      </c>
      <c r="BV76" s="31">
        <v>0</v>
      </c>
      <c r="BW76" s="31">
        <v>0</v>
      </c>
      <c r="BX76" s="31">
        <v>0</v>
      </c>
      <c r="BY76" s="31">
        <v>0</v>
      </c>
      <c r="BZ76" s="31">
        <v>0</v>
      </c>
      <c r="CA76" s="31">
        <v>0</v>
      </c>
      <c r="CB76" s="31">
        <v>0</v>
      </c>
      <c r="CC76" s="31">
        <v>0</v>
      </c>
      <c r="CD76" s="31">
        <v>0</v>
      </c>
      <c r="CE76" s="31">
        <v>0</v>
      </c>
      <c r="CF76" s="31">
        <v>0</v>
      </c>
      <c r="CG76" s="31">
        <v>0</v>
      </c>
      <c r="CH76" s="31">
        <v>0</v>
      </c>
      <c r="CI76" s="31">
        <v>0</v>
      </c>
      <c r="CJ76" s="31">
        <v>0</v>
      </c>
      <c r="CK76" s="31">
        <v>0</v>
      </c>
      <c r="CL76" s="31">
        <v>0</v>
      </c>
      <c r="CM76" s="31">
        <v>0</v>
      </c>
      <c r="CN76" s="31">
        <v>0</v>
      </c>
      <c r="CO76" s="31">
        <v>0</v>
      </c>
      <c r="CP76" s="31">
        <v>0</v>
      </c>
      <c r="CQ76" s="31">
        <v>0</v>
      </c>
      <c r="CR76" s="31">
        <v>0</v>
      </c>
      <c r="CS76" s="31">
        <v>0</v>
      </c>
      <c r="CT76" s="31">
        <v>0</v>
      </c>
      <c r="CU76" s="31">
        <v>0</v>
      </c>
      <c r="CV76" s="31">
        <v>0</v>
      </c>
      <c r="CW76" s="31">
        <v>0</v>
      </c>
      <c r="CX76" s="31">
        <v>0</v>
      </c>
      <c r="CY76" s="31">
        <v>0</v>
      </c>
      <c r="CZ76" s="31">
        <v>0</v>
      </c>
      <c r="DA76" s="31">
        <v>0</v>
      </c>
      <c r="DB76" s="31">
        <v>0</v>
      </c>
      <c r="DC76" s="31">
        <v>0</v>
      </c>
      <c r="DD76" s="31">
        <v>0</v>
      </c>
      <c r="DE76" s="31">
        <v>0</v>
      </c>
      <c r="DF76" s="31">
        <v>0</v>
      </c>
    </row>
    <row r="77" spans="1:111" x14ac:dyDescent="0.3">
      <c r="A77" t="s">
        <v>19</v>
      </c>
      <c r="C77" s="15"/>
      <c r="D77" s="15"/>
      <c r="E77" s="15"/>
      <c r="G77" s="7">
        <f>G75-G76</f>
        <v>0</v>
      </c>
      <c r="I77" s="7">
        <f t="shared" ref="I77:BT77" si="228">I75-I76</f>
        <v>0</v>
      </c>
      <c r="J77" s="7">
        <f t="shared" si="228"/>
        <v>0</v>
      </c>
      <c r="K77" s="7">
        <f t="shared" si="228"/>
        <v>0</v>
      </c>
      <c r="L77" s="7">
        <f t="shared" si="228"/>
        <v>0</v>
      </c>
      <c r="M77" s="7">
        <f t="shared" si="228"/>
        <v>0</v>
      </c>
      <c r="N77" s="7">
        <f t="shared" si="228"/>
        <v>0</v>
      </c>
      <c r="O77" s="7">
        <f t="shared" si="228"/>
        <v>0</v>
      </c>
      <c r="P77" s="7">
        <f t="shared" si="228"/>
        <v>0</v>
      </c>
      <c r="Q77" s="7">
        <f t="shared" si="228"/>
        <v>0</v>
      </c>
      <c r="R77" s="7">
        <f t="shared" si="228"/>
        <v>0</v>
      </c>
      <c r="S77" s="7">
        <f t="shared" si="228"/>
        <v>0</v>
      </c>
      <c r="T77" s="7">
        <f t="shared" si="228"/>
        <v>0</v>
      </c>
      <c r="U77" s="7">
        <f t="shared" si="228"/>
        <v>0</v>
      </c>
      <c r="V77" s="7">
        <f t="shared" si="228"/>
        <v>0</v>
      </c>
      <c r="W77" s="7">
        <f t="shared" si="228"/>
        <v>0</v>
      </c>
      <c r="X77" s="7">
        <f t="shared" si="228"/>
        <v>0</v>
      </c>
      <c r="Y77" s="7">
        <f t="shared" si="228"/>
        <v>0</v>
      </c>
      <c r="Z77" s="7">
        <f t="shared" si="228"/>
        <v>0</v>
      </c>
      <c r="AA77" s="7">
        <f t="shared" si="228"/>
        <v>0</v>
      </c>
      <c r="AB77" s="7">
        <f t="shared" si="228"/>
        <v>0</v>
      </c>
      <c r="AC77" s="7">
        <f t="shared" si="228"/>
        <v>0</v>
      </c>
      <c r="AD77" s="7">
        <f t="shared" si="228"/>
        <v>0</v>
      </c>
      <c r="AE77" s="7">
        <f t="shared" si="228"/>
        <v>0</v>
      </c>
      <c r="AF77" s="7">
        <f t="shared" si="228"/>
        <v>0</v>
      </c>
      <c r="AG77" s="7">
        <f t="shared" si="228"/>
        <v>0</v>
      </c>
      <c r="AH77" s="7">
        <f t="shared" si="228"/>
        <v>0</v>
      </c>
      <c r="AI77" s="7">
        <f t="shared" si="228"/>
        <v>0</v>
      </c>
      <c r="AJ77" s="7">
        <f t="shared" si="228"/>
        <v>0</v>
      </c>
      <c r="AK77" s="7">
        <f t="shared" si="228"/>
        <v>0</v>
      </c>
      <c r="AL77" s="7">
        <f t="shared" si="228"/>
        <v>0</v>
      </c>
      <c r="AM77" s="7">
        <f t="shared" si="228"/>
        <v>0</v>
      </c>
      <c r="AN77" s="7">
        <f t="shared" si="228"/>
        <v>0</v>
      </c>
      <c r="AO77" s="7">
        <f t="shared" si="228"/>
        <v>0</v>
      </c>
      <c r="AP77" s="7">
        <f t="shared" si="228"/>
        <v>0</v>
      </c>
      <c r="AQ77" s="7">
        <f t="shared" si="228"/>
        <v>0</v>
      </c>
      <c r="AR77" s="7">
        <f t="shared" si="228"/>
        <v>0</v>
      </c>
      <c r="AS77" s="7">
        <f t="shared" si="228"/>
        <v>0</v>
      </c>
      <c r="AT77" s="7">
        <f t="shared" si="228"/>
        <v>0</v>
      </c>
      <c r="AU77" s="7">
        <f t="shared" si="228"/>
        <v>0</v>
      </c>
      <c r="AV77" s="7">
        <f t="shared" si="228"/>
        <v>0</v>
      </c>
      <c r="AW77" s="7">
        <f t="shared" si="228"/>
        <v>0</v>
      </c>
      <c r="AX77" s="7">
        <f t="shared" si="228"/>
        <v>0</v>
      </c>
      <c r="AY77" s="7">
        <f t="shared" si="228"/>
        <v>0</v>
      </c>
      <c r="AZ77" s="7">
        <f t="shared" si="228"/>
        <v>0</v>
      </c>
      <c r="BA77" s="7">
        <f t="shared" si="228"/>
        <v>0</v>
      </c>
      <c r="BB77" s="7">
        <f t="shared" si="228"/>
        <v>0</v>
      </c>
      <c r="BC77" s="7">
        <f t="shared" si="228"/>
        <v>0</v>
      </c>
      <c r="BD77" s="7">
        <f t="shared" si="228"/>
        <v>0</v>
      </c>
      <c r="BE77" s="7">
        <f t="shared" si="228"/>
        <v>0</v>
      </c>
      <c r="BF77" s="7">
        <f t="shared" si="228"/>
        <v>0</v>
      </c>
      <c r="BG77" s="7">
        <f t="shared" si="228"/>
        <v>0</v>
      </c>
      <c r="BH77" s="7">
        <f t="shared" si="228"/>
        <v>0</v>
      </c>
      <c r="BI77" s="7">
        <f t="shared" si="228"/>
        <v>0</v>
      </c>
      <c r="BJ77" s="7">
        <f t="shared" si="228"/>
        <v>0</v>
      </c>
      <c r="BK77" s="7">
        <f t="shared" si="228"/>
        <v>0</v>
      </c>
      <c r="BL77" s="7">
        <f t="shared" si="228"/>
        <v>0</v>
      </c>
      <c r="BM77" s="7">
        <f t="shared" si="228"/>
        <v>0</v>
      </c>
      <c r="BN77" s="7">
        <f t="shared" si="228"/>
        <v>0</v>
      </c>
      <c r="BO77" s="7">
        <f t="shared" si="228"/>
        <v>0</v>
      </c>
      <c r="BP77" s="7">
        <f t="shared" si="228"/>
        <v>0</v>
      </c>
      <c r="BQ77" s="7">
        <f t="shared" si="228"/>
        <v>0</v>
      </c>
      <c r="BR77" s="7">
        <f t="shared" si="228"/>
        <v>0</v>
      </c>
      <c r="BS77" s="7">
        <f t="shared" si="228"/>
        <v>0</v>
      </c>
      <c r="BT77" s="7">
        <f t="shared" si="228"/>
        <v>0</v>
      </c>
      <c r="BU77" s="7">
        <f t="shared" ref="BU77:DE77" si="229">BU75-BU76</f>
        <v>0</v>
      </c>
      <c r="BV77" s="7">
        <f t="shared" si="229"/>
        <v>0</v>
      </c>
      <c r="BW77" s="7">
        <f t="shared" si="229"/>
        <v>0</v>
      </c>
      <c r="BX77" s="7">
        <f t="shared" si="229"/>
        <v>0</v>
      </c>
      <c r="BY77" s="7">
        <f t="shared" si="229"/>
        <v>0</v>
      </c>
      <c r="BZ77" s="7">
        <f t="shared" si="229"/>
        <v>0</v>
      </c>
      <c r="CA77" s="7">
        <f t="shared" si="229"/>
        <v>0</v>
      </c>
      <c r="CB77" s="7">
        <f t="shared" si="229"/>
        <v>0</v>
      </c>
      <c r="CC77" s="7">
        <f t="shared" si="229"/>
        <v>0</v>
      </c>
      <c r="CD77" s="7">
        <f t="shared" si="229"/>
        <v>0</v>
      </c>
      <c r="CE77" s="7">
        <f t="shared" si="229"/>
        <v>0</v>
      </c>
      <c r="CF77" s="7">
        <f t="shared" si="229"/>
        <v>0</v>
      </c>
      <c r="CG77" s="7">
        <f t="shared" si="229"/>
        <v>0</v>
      </c>
      <c r="CH77" s="7">
        <f t="shared" si="229"/>
        <v>0</v>
      </c>
      <c r="CI77" s="7">
        <f t="shared" si="229"/>
        <v>0</v>
      </c>
      <c r="CJ77" s="7">
        <f t="shared" si="229"/>
        <v>0</v>
      </c>
      <c r="CK77" s="7">
        <f t="shared" si="229"/>
        <v>0</v>
      </c>
      <c r="CL77" s="7">
        <f t="shared" si="229"/>
        <v>0</v>
      </c>
      <c r="CM77" s="7">
        <f t="shared" si="229"/>
        <v>0</v>
      </c>
      <c r="CN77" s="7">
        <f t="shared" si="229"/>
        <v>0</v>
      </c>
      <c r="CO77" s="7">
        <f t="shared" si="229"/>
        <v>0</v>
      </c>
      <c r="CP77" s="7">
        <f t="shared" si="229"/>
        <v>0</v>
      </c>
      <c r="CQ77" s="7">
        <f t="shared" si="229"/>
        <v>0</v>
      </c>
      <c r="CR77" s="7">
        <f t="shared" si="229"/>
        <v>0</v>
      </c>
      <c r="CS77" s="7">
        <f t="shared" si="229"/>
        <v>0</v>
      </c>
      <c r="CT77" s="7">
        <f t="shared" si="229"/>
        <v>0</v>
      </c>
      <c r="CU77" s="7">
        <f t="shared" si="229"/>
        <v>0</v>
      </c>
      <c r="CV77" s="7">
        <f t="shared" si="229"/>
        <v>0</v>
      </c>
      <c r="CW77" s="7">
        <f t="shared" si="229"/>
        <v>0</v>
      </c>
      <c r="CX77" s="7">
        <f t="shared" si="229"/>
        <v>0</v>
      </c>
      <c r="CY77" s="7">
        <f t="shared" si="229"/>
        <v>0</v>
      </c>
      <c r="CZ77" s="7">
        <f t="shared" si="229"/>
        <v>0</v>
      </c>
      <c r="DA77" s="7">
        <f t="shared" si="229"/>
        <v>0</v>
      </c>
      <c r="DB77" s="7">
        <f t="shared" si="229"/>
        <v>0</v>
      </c>
      <c r="DC77" s="7">
        <f t="shared" si="229"/>
        <v>0</v>
      </c>
      <c r="DD77" s="7">
        <f t="shared" si="229"/>
        <v>0</v>
      </c>
      <c r="DE77" s="7">
        <f t="shared" si="229"/>
        <v>0</v>
      </c>
      <c r="DF77" s="7">
        <f>DF75-DF76</f>
        <v>0</v>
      </c>
    </row>
    <row r="78" spans="1:111" x14ac:dyDescent="0.3"/>
    <row r="79" spans="1:111" x14ac:dyDescent="0.3"/>
    <row r="80" spans="1:111" x14ac:dyDescent="0.3">
      <c r="A80" s="10"/>
    </row>
  </sheetData>
  <sheetProtection sheet="1" objects="1" scenarios="1"/>
  <mergeCells count="6">
    <mergeCell ref="A68:G68"/>
    <mergeCell ref="A1:G1"/>
    <mergeCell ref="A7:G7"/>
    <mergeCell ref="A23:G23"/>
    <mergeCell ref="A40:G40"/>
    <mergeCell ref="A54:G54"/>
  </mergeCells>
  <conditionalFormatting sqref="G19 G36 G50 G64 G77">
    <cfRule type="cellIs" dxfId="7" priority="3" operator="lessThan">
      <formula>0</formula>
    </cfRule>
    <cfRule type="cellIs" dxfId="6" priority="4" operator="greaterThan">
      <formula>0</formula>
    </cfRule>
  </conditionalFormatting>
  <conditionalFormatting sqref="I19:DF19 I36:DF36 I50:DF50 I64:DF64 I77:DF77">
    <cfRule type="cellIs" dxfId="5" priority="1" operator="lessThan">
      <formula>0</formula>
    </cfRule>
    <cfRule type="cellIs" dxfId="4" priority="2" operator="greaterThan">
      <formula>0</formula>
    </cfRule>
  </conditionalFormatting>
  <pageMargins left="0.7" right="0.7" top="0.75" bottom="0.75" header="0.3" footer="0.3"/>
  <pageSetup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Q79"/>
  <sheetViews>
    <sheetView tabSelected="1" zoomScale="80" zoomScaleNormal="80" workbookViewId="0">
      <selection activeCell="E52" sqref="E52"/>
    </sheetView>
  </sheetViews>
  <sheetFormatPr defaultColWidth="8.88671875" defaultRowHeight="14.4" x14ac:dyDescent="0.3"/>
  <cols>
    <col min="1" max="1" width="59.33203125" customWidth="1"/>
    <col min="2" max="2" width="1.5546875" customWidth="1"/>
    <col min="3" max="3" width="34.109375" customWidth="1"/>
    <col min="4" max="4" width="1.5546875" customWidth="1"/>
    <col min="5" max="5" width="52" customWidth="1"/>
    <col min="6" max="6" width="1.5546875" customWidth="1"/>
    <col min="7" max="7" width="18" style="1" bestFit="1" customWidth="1"/>
    <col min="8" max="8" width="5.109375" bestFit="1" customWidth="1"/>
    <col min="9" max="69" width="19.6640625" customWidth="1"/>
  </cols>
  <sheetData>
    <row r="1" spans="1:69" ht="21" x14ac:dyDescent="0.4">
      <c r="A1" s="34" t="s">
        <v>121</v>
      </c>
      <c r="B1" s="34"/>
      <c r="C1" s="34"/>
      <c r="D1" s="34"/>
      <c r="E1" s="34"/>
      <c r="F1" s="34"/>
      <c r="G1" s="34"/>
    </row>
    <row r="2" spans="1:69" x14ac:dyDescent="0.3">
      <c r="I2" s="11"/>
    </row>
    <row r="4" spans="1:69" x14ac:dyDescent="0.3">
      <c r="A4" s="4" t="s">
        <v>113</v>
      </c>
      <c r="C4" s="32">
        <v>49</v>
      </c>
    </row>
    <row r="5" spans="1:69" x14ac:dyDescent="0.3">
      <c r="A5" s="4"/>
    </row>
    <row r="7" spans="1:69" x14ac:dyDescent="0.3">
      <c r="A7" s="33" t="s">
        <v>10</v>
      </c>
      <c r="B7" s="33"/>
      <c r="C7" s="33"/>
      <c r="D7" s="33"/>
      <c r="E7" s="33"/>
      <c r="F7" s="33"/>
      <c r="G7" s="33"/>
    </row>
    <row r="9" spans="1:69" x14ac:dyDescent="0.3">
      <c r="A9" s="4" t="s">
        <v>0</v>
      </c>
      <c r="B9" s="4"/>
      <c r="C9" s="4" t="s">
        <v>0</v>
      </c>
      <c r="D9" s="4"/>
      <c r="E9" s="4"/>
      <c r="F9" s="4"/>
      <c r="G9" s="13" t="s">
        <v>118</v>
      </c>
      <c r="I9" s="12" t="s">
        <v>119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</row>
    <row r="10" spans="1:69" x14ac:dyDescent="0.3">
      <c r="A10" s="12" t="s">
        <v>1</v>
      </c>
      <c r="B10" s="4"/>
      <c r="C10" s="12" t="s">
        <v>2</v>
      </c>
      <c r="D10" s="4"/>
      <c r="E10" s="12" t="s">
        <v>3</v>
      </c>
      <c r="F10" s="4"/>
      <c r="G10" s="14" t="s">
        <v>5</v>
      </c>
      <c r="H10" s="4"/>
      <c r="I10" s="16" t="s">
        <v>261</v>
      </c>
      <c r="J10" s="16" t="s">
        <v>198</v>
      </c>
      <c r="K10" s="16" t="s">
        <v>262</v>
      </c>
      <c r="L10" s="16" t="s">
        <v>263</v>
      </c>
      <c r="M10" s="16" t="s">
        <v>264</v>
      </c>
      <c r="N10" s="16" t="s">
        <v>265</v>
      </c>
      <c r="O10" s="16" t="s">
        <v>266</v>
      </c>
      <c r="P10" s="16" t="s">
        <v>267</v>
      </c>
      <c r="Q10" s="16" t="s">
        <v>268</v>
      </c>
      <c r="R10" s="16" t="s">
        <v>269</v>
      </c>
      <c r="S10" s="16" t="s">
        <v>270</v>
      </c>
      <c r="T10" s="16" t="s">
        <v>271</v>
      </c>
      <c r="U10" s="16" t="s">
        <v>272</v>
      </c>
      <c r="V10" s="16" t="s">
        <v>273</v>
      </c>
      <c r="W10" s="16" t="s">
        <v>274</v>
      </c>
      <c r="X10" s="16" t="s">
        <v>275</v>
      </c>
      <c r="Y10" s="16" t="s">
        <v>276</v>
      </c>
      <c r="Z10" s="16" t="s">
        <v>277</v>
      </c>
      <c r="AA10" s="16" t="s">
        <v>278</v>
      </c>
      <c r="AB10" s="16" t="s">
        <v>279</v>
      </c>
      <c r="AC10" s="16" t="s">
        <v>280</v>
      </c>
      <c r="AD10" s="16" t="s">
        <v>281</v>
      </c>
      <c r="AE10" s="16" t="s">
        <v>282</v>
      </c>
      <c r="AF10" s="16" t="s">
        <v>283</v>
      </c>
      <c r="AG10" s="16" t="s">
        <v>284</v>
      </c>
      <c r="AH10" s="16" t="s">
        <v>285</v>
      </c>
      <c r="AI10" s="16" t="s">
        <v>286</v>
      </c>
      <c r="AJ10" s="16" t="s">
        <v>287</v>
      </c>
      <c r="AK10" s="16" t="s">
        <v>288</v>
      </c>
      <c r="AL10" s="16" t="s">
        <v>289</v>
      </c>
      <c r="AM10" s="16" t="s">
        <v>290</v>
      </c>
      <c r="AN10" s="16" t="s">
        <v>291</v>
      </c>
      <c r="AO10" s="16" t="s">
        <v>292</v>
      </c>
      <c r="AP10" s="16" t="s">
        <v>293</v>
      </c>
      <c r="AQ10" s="16" t="s">
        <v>294</v>
      </c>
      <c r="AR10" s="16" t="s">
        <v>295</v>
      </c>
      <c r="AS10" s="16" t="s">
        <v>296</v>
      </c>
      <c r="AT10" s="16" t="s">
        <v>297</v>
      </c>
      <c r="AU10" s="16" t="s">
        <v>298</v>
      </c>
      <c r="AV10" s="16" t="s">
        <v>299</v>
      </c>
      <c r="AW10" s="16" t="s">
        <v>300</v>
      </c>
      <c r="AX10" s="16" t="s">
        <v>301</v>
      </c>
      <c r="AY10" s="16" t="s">
        <v>302</v>
      </c>
      <c r="AZ10" s="16" t="s">
        <v>303</v>
      </c>
      <c r="BA10" s="16" t="s">
        <v>304</v>
      </c>
      <c r="BB10" s="16" t="s">
        <v>305</v>
      </c>
      <c r="BC10" s="16" t="s">
        <v>306</v>
      </c>
      <c r="BD10" s="16" t="s">
        <v>307</v>
      </c>
      <c r="BE10" s="16" t="s">
        <v>308</v>
      </c>
      <c r="BF10" s="16" t="s">
        <v>309</v>
      </c>
      <c r="BG10" s="16" t="s">
        <v>310</v>
      </c>
      <c r="BH10" s="16" t="s">
        <v>311</v>
      </c>
      <c r="BI10" s="16" t="s">
        <v>312</v>
      </c>
      <c r="BJ10" s="16" t="s">
        <v>313</v>
      </c>
      <c r="BK10" s="16" t="s">
        <v>314</v>
      </c>
      <c r="BL10" s="16" t="s">
        <v>315</v>
      </c>
      <c r="BM10" s="16" t="s">
        <v>316</v>
      </c>
      <c r="BN10" s="16" t="s">
        <v>317</v>
      </c>
      <c r="BO10" s="16" t="s">
        <v>318</v>
      </c>
      <c r="BP10" s="16" t="s">
        <v>319</v>
      </c>
      <c r="BQ10" s="16" t="s">
        <v>320</v>
      </c>
    </row>
    <row r="11" spans="1:69" ht="14.25" customHeight="1" x14ac:dyDescent="0.3"/>
    <row r="12" spans="1:69" x14ac:dyDescent="0.3">
      <c r="A12" t="s">
        <v>4</v>
      </c>
      <c r="C12" t="s">
        <v>392</v>
      </c>
      <c r="E12" t="s">
        <v>387</v>
      </c>
      <c r="G12" s="7">
        <f>SUMIFS(Data!$E$2:$E$2074,Data!$B$2:$B$2074,'Recon (MARION ONLY)'!$C$4)</f>
        <v>1876911687.4930983</v>
      </c>
      <c r="H12" s="3"/>
      <c r="I12" s="7">
        <f>SUMIFS(Data!$E$2:$E$2074,Data!$B$2:$B$2074,'Recon (MARION ONLY)'!$C$4,Data!$C$2:$C$2074,'Recon (MARION ONLY)'!I10)</f>
        <v>307792964.30219901</v>
      </c>
      <c r="J12" s="7">
        <f>SUMIFS(Data!$E$2:$E$2074,Data!$B$2:$B$2074,'Recon (MARION ONLY)'!$C$4,Data!$C$2:$C$2074,'Recon (MARION ONLY)'!J10)</f>
        <v>8042639.2388000004</v>
      </c>
      <c r="K12" s="7">
        <f>SUMIFS(Data!$E$2:$E$2074,Data!$B$2:$B$2074,'Recon (MARION ONLY)'!$C$4,Data!$C$2:$C$2074,'Recon (MARION ONLY)'!K10)</f>
        <v>80917426.198999807</v>
      </c>
      <c r="L12" s="7">
        <f>SUMIFS(Data!$E$2:$E$2074,Data!$B$2:$B$2074,'Recon (MARION ONLY)'!$C$4,Data!$C$2:$C$2074,'Recon (MARION ONLY)'!L10)</f>
        <v>250254.68</v>
      </c>
      <c r="M12" s="7">
        <f>SUMIFS(Data!$E$2:$E$2074,Data!$B$2:$B$2074,'Recon (MARION ONLY)'!$C$4,Data!$C$2:$C$2074,'Recon (MARION ONLY)'!M10)</f>
        <v>1237999.08</v>
      </c>
      <c r="N12" s="7">
        <f>SUMIFS(Data!$E$2:$E$2074,Data!$B$2:$B$2074,'Recon (MARION ONLY)'!$C$4,Data!$C$2:$C$2074,'Recon (MARION ONLY)'!N10)</f>
        <v>9498.9899000000005</v>
      </c>
      <c r="O12" s="7">
        <f>SUMIFS(Data!$E$2:$E$2074,Data!$B$2:$B$2074,'Recon (MARION ONLY)'!$C$4,Data!$C$2:$C$2074,'Recon (MARION ONLY)'!O10)</f>
        <v>121601532.3519</v>
      </c>
      <c r="P12" s="7">
        <f>SUMIFS(Data!$E$2:$E$2074,Data!$B$2:$B$2074,'Recon (MARION ONLY)'!$C$4,Data!$C$2:$C$2074,'Recon (MARION ONLY)'!P10)</f>
        <v>7688597.8080999898</v>
      </c>
      <c r="Q12" s="7">
        <f>SUMIFS(Data!$E$2:$E$2074,Data!$B$2:$B$2074,'Recon (MARION ONLY)'!$C$4,Data!$C$2:$C$2074,'Recon (MARION ONLY)'!Q10)</f>
        <v>252023.54</v>
      </c>
      <c r="R12" s="7">
        <f>SUMIFS(Data!$E$2:$E$2074,Data!$B$2:$B$2074,'Recon (MARION ONLY)'!$C$4,Data!$C$2:$C$2074,'Recon (MARION ONLY)'!R10)</f>
        <v>19752.8</v>
      </c>
      <c r="S12" s="7">
        <f>SUMIFS(Data!$E$2:$E$2074,Data!$B$2:$B$2074,'Recon (MARION ONLY)'!$C$4,Data!$C$2:$C$2074,'Recon (MARION ONLY)'!S10)</f>
        <v>390415.32</v>
      </c>
      <c r="T12" s="7">
        <f>SUMIFS(Data!$E$2:$E$2074,Data!$B$2:$B$2074,'Recon (MARION ONLY)'!$C$4,Data!$C$2:$C$2074,'Recon (MARION ONLY)'!T10)</f>
        <v>126432235.42910001</v>
      </c>
      <c r="U12" s="7">
        <f>SUMIFS(Data!$E$2:$E$2074,Data!$B$2:$B$2074,'Recon (MARION ONLY)'!$C$4,Data!$C$2:$C$2074,'Recon (MARION ONLY)'!U10)</f>
        <v>18692190.129999999</v>
      </c>
      <c r="V12" s="7">
        <f>SUMIFS(Data!$E$2:$E$2074,Data!$B$2:$B$2074,'Recon (MARION ONLY)'!$C$4,Data!$C$2:$C$2074,'Recon (MARION ONLY)'!V10)</f>
        <v>67535546.827600002</v>
      </c>
      <c r="W12" s="7">
        <f>SUMIFS(Data!$E$2:$E$2074,Data!$B$2:$B$2074,'Recon (MARION ONLY)'!$C$4,Data!$C$2:$C$2074,'Recon (MARION ONLY)'!W10)</f>
        <v>722895.50999999896</v>
      </c>
      <c r="X12" s="7">
        <f>SUMIFS(Data!$E$2:$E$2074,Data!$B$2:$B$2074,'Recon (MARION ONLY)'!$C$4,Data!$C$2:$C$2074,'Recon (MARION ONLY)'!X10)</f>
        <v>33662</v>
      </c>
      <c r="Y12" s="7">
        <f>SUMIFS(Data!$E$2:$E$2074,Data!$B$2:$B$2074,'Recon (MARION ONLY)'!$C$4,Data!$C$2:$C$2074,'Recon (MARION ONLY)'!Y10)</f>
        <v>151948700.58999899</v>
      </c>
      <c r="Z12" s="7">
        <f>SUMIFS(Data!$E$2:$E$2074,Data!$B$2:$B$2074,'Recon (MARION ONLY)'!$C$4,Data!$C$2:$C$2074,'Recon (MARION ONLY)'!Z10)</f>
        <v>5597059.7199999997</v>
      </c>
      <c r="AA12" s="7">
        <f>SUMIFS(Data!$E$2:$E$2074,Data!$B$2:$B$2074,'Recon (MARION ONLY)'!$C$4,Data!$C$2:$C$2074,'Recon (MARION ONLY)'!AA10)</f>
        <v>16917263.898600001</v>
      </c>
      <c r="AB12" s="7">
        <f>SUMIFS(Data!$E$2:$E$2074,Data!$B$2:$B$2074,'Recon (MARION ONLY)'!$C$4,Data!$C$2:$C$2074,'Recon (MARION ONLY)'!AB10)</f>
        <v>2833343.9</v>
      </c>
      <c r="AC12" s="7">
        <f>SUMIFS(Data!$E$2:$E$2074,Data!$B$2:$B$2074,'Recon (MARION ONLY)'!$C$4,Data!$C$2:$C$2074,'Recon (MARION ONLY)'!AC10)</f>
        <v>1255490.46</v>
      </c>
      <c r="AD12" s="7">
        <f>SUMIFS(Data!$E$2:$E$2074,Data!$B$2:$B$2074,'Recon (MARION ONLY)'!$C$4,Data!$C$2:$C$2074,'Recon (MARION ONLY)'!AD10)</f>
        <v>1254760.69</v>
      </c>
      <c r="AE12" s="7">
        <f>SUMIFS(Data!$E$2:$E$2074,Data!$B$2:$B$2074,'Recon (MARION ONLY)'!$C$4,Data!$C$2:$C$2074,'Recon (MARION ONLY)'!AE10)</f>
        <v>4150589.96</v>
      </c>
      <c r="AF12" s="7">
        <f>SUMIFS(Data!$E$2:$E$2074,Data!$B$2:$B$2074,'Recon (MARION ONLY)'!$C$4,Data!$C$2:$C$2074,'Recon (MARION ONLY)'!AF10)</f>
        <v>6995542.7400000002</v>
      </c>
      <c r="AG12" s="7">
        <f>SUMIFS(Data!$E$2:$E$2074,Data!$B$2:$B$2074,'Recon (MARION ONLY)'!$C$4,Data!$C$2:$C$2074,'Recon (MARION ONLY)'!AG10)</f>
        <v>512491.36</v>
      </c>
      <c r="AH12" s="7">
        <f>SUMIFS(Data!$E$2:$E$2074,Data!$B$2:$B$2074,'Recon (MARION ONLY)'!$C$4,Data!$C$2:$C$2074,'Recon (MARION ONLY)'!AH10)</f>
        <v>182619147.8775</v>
      </c>
      <c r="AI12" s="7">
        <f>SUMIFS(Data!$E$2:$E$2074,Data!$B$2:$B$2074,'Recon (MARION ONLY)'!$C$4,Data!$C$2:$C$2074,'Recon (MARION ONLY)'!AI10)</f>
        <v>4446736.9000000004</v>
      </c>
      <c r="AJ12" s="7">
        <f>SUMIFS(Data!$E$2:$E$2074,Data!$B$2:$B$2074,'Recon (MARION ONLY)'!$C$4,Data!$C$2:$C$2074,'Recon (MARION ONLY)'!AJ10)</f>
        <v>845536.7</v>
      </c>
      <c r="AK12" s="7">
        <f>SUMIFS(Data!$E$2:$E$2074,Data!$B$2:$B$2074,'Recon (MARION ONLY)'!$C$4,Data!$C$2:$C$2074,'Recon (MARION ONLY)'!AK10)</f>
        <v>4156550.99</v>
      </c>
      <c r="AL12" s="7">
        <f>SUMIFS(Data!$E$2:$E$2074,Data!$B$2:$B$2074,'Recon (MARION ONLY)'!$C$4,Data!$C$2:$C$2074,'Recon (MARION ONLY)'!AL10)</f>
        <v>167054.22</v>
      </c>
      <c r="AM12" s="7">
        <f>SUMIFS(Data!$E$2:$E$2074,Data!$B$2:$B$2074,'Recon (MARION ONLY)'!$C$4,Data!$C$2:$C$2074,'Recon (MARION ONLY)'!AM10)</f>
        <v>134381.35999999999</v>
      </c>
      <c r="AN12" s="7">
        <f>SUMIFS(Data!$E$2:$E$2074,Data!$B$2:$B$2074,'Recon (MARION ONLY)'!$C$4,Data!$C$2:$C$2074,'Recon (MARION ONLY)'!AN10)</f>
        <v>109708419.8838</v>
      </c>
      <c r="AO12" s="7">
        <f>SUMIFS(Data!$E$2:$E$2074,Data!$B$2:$B$2074,'Recon (MARION ONLY)'!$C$4,Data!$C$2:$C$2074,'Recon (MARION ONLY)'!AO10)</f>
        <v>45783312.861700103</v>
      </c>
      <c r="AP12" s="7">
        <f>SUMIFS(Data!$E$2:$E$2074,Data!$B$2:$B$2074,'Recon (MARION ONLY)'!$C$4,Data!$C$2:$C$2074,'Recon (MARION ONLY)'!AP10)</f>
        <v>138915.9087</v>
      </c>
      <c r="AQ12" s="7">
        <f>SUMIFS(Data!$E$2:$E$2074,Data!$B$2:$B$2074,'Recon (MARION ONLY)'!$C$4,Data!$C$2:$C$2074,'Recon (MARION ONLY)'!AQ10)</f>
        <v>1888121.5</v>
      </c>
      <c r="AR12" s="7">
        <f>SUMIFS(Data!$E$2:$E$2074,Data!$B$2:$B$2074,'Recon (MARION ONLY)'!$C$4,Data!$C$2:$C$2074,'Recon (MARION ONLY)'!AR10)</f>
        <v>5090806.2899999898</v>
      </c>
      <c r="AS12" s="7">
        <f>SUMIFS(Data!$E$2:$E$2074,Data!$B$2:$B$2074,'Recon (MARION ONLY)'!$C$4,Data!$C$2:$C$2074,'Recon (MARION ONLY)'!AS10)</f>
        <v>11388292.534399999</v>
      </c>
      <c r="AT12" s="7">
        <f>SUMIFS(Data!$E$2:$E$2074,Data!$B$2:$B$2074,'Recon (MARION ONLY)'!$C$4,Data!$C$2:$C$2074,'Recon (MARION ONLY)'!AT10)</f>
        <v>1079814.72</v>
      </c>
      <c r="AU12" s="7">
        <f>SUMIFS(Data!$E$2:$E$2074,Data!$B$2:$B$2074,'Recon (MARION ONLY)'!$C$4,Data!$C$2:$C$2074,'Recon (MARION ONLY)'!AU10)</f>
        <v>15723.56</v>
      </c>
      <c r="AV12" s="7">
        <f>SUMIFS(Data!$E$2:$E$2074,Data!$B$2:$B$2074,'Recon (MARION ONLY)'!$C$4,Data!$C$2:$C$2074,'Recon (MARION ONLY)'!AV10)</f>
        <v>200930638.0476</v>
      </c>
      <c r="AW12" s="7">
        <f>SUMIFS(Data!$E$2:$E$2074,Data!$B$2:$B$2074,'Recon (MARION ONLY)'!$C$4,Data!$C$2:$C$2074,'Recon (MARION ONLY)'!AW10)</f>
        <v>103839633.2598</v>
      </c>
      <c r="AX12" s="7">
        <f>SUMIFS(Data!$E$2:$E$2074,Data!$B$2:$B$2074,'Recon (MARION ONLY)'!$C$4,Data!$C$2:$C$2074,'Recon (MARION ONLY)'!AX10)</f>
        <v>746467.68</v>
      </c>
      <c r="AY12" s="7">
        <f>SUMIFS(Data!$E$2:$E$2074,Data!$B$2:$B$2074,'Recon (MARION ONLY)'!$C$4,Data!$C$2:$C$2074,'Recon (MARION ONLY)'!AY10)</f>
        <v>43112.68</v>
      </c>
      <c r="AZ12" s="7">
        <f>SUMIFS(Data!$E$2:$E$2074,Data!$B$2:$B$2074,'Recon (MARION ONLY)'!$C$4,Data!$C$2:$C$2074,'Recon (MARION ONLY)'!AZ10)</f>
        <v>209422.51</v>
      </c>
      <c r="BA12" s="7">
        <f>SUMIFS(Data!$E$2:$E$2074,Data!$B$2:$B$2074,'Recon (MARION ONLY)'!$C$4,Data!$C$2:$C$2074,'Recon (MARION ONLY)'!BA10)</f>
        <v>781539.78140000103</v>
      </c>
      <c r="BB12" s="7">
        <f>SUMIFS(Data!$E$2:$E$2074,Data!$B$2:$B$2074,'Recon (MARION ONLY)'!$C$4,Data!$C$2:$C$2074,'Recon (MARION ONLY)'!BB10)</f>
        <v>317387.53000000003</v>
      </c>
      <c r="BC12" s="7">
        <f>SUMIFS(Data!$E$2:$E$2074,Data!$B$2:$B$2074,'Recon (MARION ONLY)'!$C$4,Data!$C$2:$C$2074,'Recon (MARION ONLY)'!BC10)</f>
        <v>3409617.82</v>
      </c>
      <c r="BD12" s="7">
        <f>SUMIFS(Data!$E$2:$E$2074,Data!$B$2:$B$2074,'Recon (MARION ONLY)'!$C$4,Data!$C$2:$C$2074,'Recon (MARION ONLY)'!BD10)</f>
        <v>9130918.6099999994</v>
      </c>
      <c r="BE12" s="7">
        <f>SUMIFS(Data!$E$2:$E$2074,Data!$B$2:$B$2074,'Recon (MARION ONLY)'!$C$4,Data!$C$2:$C$2074,'Recon (MARION ONLY)'!BE10)</f>
        <v>548813.65</v>
      </c>
      <c r="BF12" s="7">
        <f>SUMIFS(Data!$E$2:$E$2074,Data!$B$2:$B$2074,'Recon (MARION ONLY)'!$C$4,Data!$C$2:$C$2074,'Recon (MARION ONLY)'!BF10)</f>
        <v>477186.39140000002</v>
      </c>
      <c r="BG12" s="7">
        <f>SUMIFS(Data!$E$2:$E$2074,Data!$B$2:$B$2074,'Recon (MARION ONLY)'!$C$4,Data!$C$2:$C$2074,'Recon (MARION ONLY)'!BG10)</f>
        <v>17675.939999999999</v>
      </c>
      <c r="BH12" s="7">
        <f>SUMIFS(Data!$E$2:$E$2074,Data!$B$2:$B$2074,'Recon (MARION ONLY)'!$C$4,Data!$C$2:$C$2074,'Recon (MARION ONLY)'!BH10)</f>
        <v>127916954.95100001</v>
      </c>
      <c r="BI12" s="7">
        <f>SUMIFS(Data!$E$2:$E$2074,Data!$B$2:$B$2074,'Recon (MARION ONLY)'!$C$4,Data!$C$2:$C$2074,'Recon (MARION ONLY)'!BI10)</f>
        <v>47211307.605900101</v>
      </c>
      <c r="BJ12" s="7">
        <f>SUMIFS(Data!$E$2:$E$2074,Data!$B$2:$B$2074,'Recon (MARION ONLY)'!$C$4,Data!$C$2:$C$2074,'Recon (MARION ONLY)'!BJ10)</f>
        <v>3081394.4</v>
      </c>
      <c r="BK12" s="7">
        <f>SUMIFS(Data!$E$2:$E$2074,Data!$B$2:$B$2074,'Recon (MARION ONLY)'!$C$4,Data!$C$2:$C$2074,'Recon (MARION ONLY)'!BK10)</f>
        <v>31895754.156800002</v>
      </c>
      <c r="BL12" s="7">
        <f>SUMIFS(Data!$E$2:$E$2074,Data!$B$2:$B$2074,'Recon (MARION ONLY)'!$C$4,Data!$C$2:$C$2074,'Recon (MARION ONLY)'!BL10)</f>
        <v>16987361.016600002</v>
      </c>
      <c r="BM12" s="7">
        <f>SUMIFS(Data!$E$2:$E$2074,Data!$B$2:$B$2074,'Recon (MARION ONLY)'!$C$4,Data!$C$2:$C$2074,'Recon (MARION ONLY)'!BM10)</f>
        <v>12327564.0713</v>
      </c>
      <c r="BN12" s="7">
        <f>SUMIFS(Data!$E$2:$E$2074,Data!$B$2:$B$2074,'Recon (MARION ONLY)'!$C$4,Data!$C$2:$C$2074,'Recon (MARION ONLY)'!BN10)</f>
        <v>111504.48</v>
      </c>
      <c r="BO12" s="7">
        <f>SUMIFS(Data!$E$2:$E$2074,Data!$B$2:$B$2074,'Recon (MARION ONLY)'!$C$4,Data!$C$2:$C$2074,'Recon (MARION ONLY)'!BO10)</f>
        <v>7199.44</v>
      </c>
      <c r="BP12" s="7">
        <f>SUMIFS(Data!$E$2:$E$2074,Data!$B$2:$B$2074,'Recon (MARION ONLY)'!$C$4,Data!$C$2:$C$2074,'Recon (MARION ONLY)'!BP10)</f>
        <v>7231.16</v>
      </c>
      <c r="BQ12" s="7">
        <f>SUMIFS(Data!$E$2:$E$2074,Data!$B$2:$B$2074,'Recon (MARION ONLY)'!$C$4,Data!$C$2:$C$2074,'Recon (MARION ONLY)'!BQ10)</f>
        <v>16365309.48</v>
      </c>
    </row>
    <row r="13" spans="1:69" x14ac:dyDescent="0.3">
      <c r="A13" t="s">
        <v>6</v>
      </c>
      <c r="C13" t="s">
        <v>392</v>
      </c>
      <c r="E13" t="s">
        <v>7</v>
      </c>
      <c r="G13" s="7">
        <f>SUMIFS(Data!$F$2:$F$2074,Data!$B$2:$B$2074,'Recon (MARION ONLY)'!$C$4)</f>
        <v>211997059.82999992</v>
      </c>
      <c r="H13" s="3"/>
      <c r="I13" s="7">
        <f>SUMIFS(Data!$F$2:$F$2074,Data!$B$2:$B$2074,'Recon (MARION ONLY)'!$C$4,Data!$C$2:$C$2074,'Recon (MARION ONLY)'!I10)</f>
        <v>21540544.289999999</v>
      </c>
      <c r="J13" s="7">
        <f>SUMIFS(Data!$F$2:$F$2074,Data!$B$2:$B$2074,'Recon (MARION ONLY)'!$C$4,Data!$C$2:$C$2074,'Recon (MARION ONLY)'!J10)</f>
        <v>1752599.29</v>
      </c>
      <c r="K13" s="7">
        <f>SUMIFS(Data!$F$2:$F$2074,Data!$B$2:$B$2074,'Recon (MARION ONLY)'!$C$4,Data!$C$2:$C$2074,'Recon (MARION ONLY)'!K10)</f>
        <v>9808816.8900000006</v>
      </c>
      <c r="L13" s="7">
        <f>SUMIFS(Data!$F$2:$F$2074,Data!$B$2:$B$2074,'Recon (MARION ONLY)'!$C$4,Data!$C$2:$C$2074,'Recon (MARION ONLY)'!L10)</f>
        <v>0</v>
      </c>
      <c r="M13" s="7">
        <f>SUMIFS(Data!$F$2:$F$2074,Data!$B$2:$B$2074,'Recon (MARION ONLY)'!$C$4,Data!$C$2:$C$2074,'Recon (MARION ONLY)'!M10)</f>
        <v>0</v>
      </c>
      <c r="N13" s="7">
        <f>SUMIFS(Data!$F$2:$F$2074,Data!$B$2:$B$2074,'Recon (MARION ONLY)'!$C$4,Data!$C$2:$C$2074,'Recon (MARION ONLY)'!N10)</f>
        <v>0</v>
      </c>
      <c r="O13" s="7">
        <f>SUMIFS(Data!$F$2:$F$2074,Data!$B$2:$B$2074,'Recon (MARION ONLY)'!$C$4,Data!$C$2:$C$2074,'Recon (MARION ONLY)'!O10)</f>
        <v>23369021.739999998</v>
      </c>
      <c r="P13" s="7">
        <f>SUMIFS(Data!$F$2:$F$2074,Data!$B$2:$B$2074,'Recon (MARION ONLY)'!$C$4,Data!$C$2:$C$2074,'Recon (MARION ONLY)'!P10)</f>
        <v>1112586.5900000001</v>
      </c>
      <c r="Q13" s="7">
        <f>SUMIFS(Data!$F$2:$F$2074,Data!$B$2:$B$2074,'Recon (MARION ONLY)'!$C$4,Data!$C$2:$C$2074,'Recon (MARION ONLY)'!Q10)</f>
        <v>20256.439999999999</v>
      </c>
      <c r="R13" s="7">
        <f>SUMIFS(Data!$F$2:$F$2074,Data!$B$2:$B$2074,'Recon (MARION ONLY)'!$C$4,Data!$C$2:$C$2074,'Recon (MARION ONLY)'!R10)</f>
        <v>0</v>
      </c>
      <c r="S13" s="7">
        <f>SUMIFS(Data!$F$2:$F$2074,Data!$B$2:$B$2074,'Recon (MARION ONLY)'!$C$4,Data!$C$2:$C$2074,'Recon (MARION ONLY)'!S10)</f>
        <v>93719.34</v>
      </c>
      <c r="T13" s="7">
        <f>SUMIFS(Data!$F$2:$F$2074,Data!$B$2:$B$2074,'Recon (MARION ONLY)'!$C$4,Data!$C$2:$C$2074,'Recon (MARION ONLY)'!T10)</f>
        <v>16504988.689999999</v>
      </c>
      <c r="U13" s="7">
        <f>SUMIFS(Data!$F$2:$F$2074,Data!$B$2:$B$2074,'Recon (MARION ONLY)'!$C$4,Data!$C$2:$C$2074,'Recon (MARION ONLY)'!U10)</f>
        <v>1675186.99</v>
      </c>
      <c r="V13" s="7">
        <f>SUMIFS(Data!$F$2:$F$2074,Data!$B$2:$B$2074,'Recon (MARION ONLY)'!$C$4,Data!$C$2:$C$2074,'Recon (MARION ONLY)'!V10)</f>
        <v>10837647.83</v>
      </c>
      <c r="W13" s="7">
        <f>SUMIFS(Data!$F$2:$F$2074,Data!$B$2:$B$2074,'Recon (MARION ONLY)'!$C$4,Data!$C$2:$C$2074,'Recon (MARION ONLY)'!W10)</f>
        <v>58743.63</v>
      </c>
      <c r="X13" s="7">
        <f>SUMIFS(Data!$F$2:$F$2074,Data!$B$2:$B$2074,'Recon (MARION ONLY)'!$C$4,Data!$C$2:$C$2074,'Recon (MARION ONLY)'!X10)</f>
        <v>0</v>
      </c>
      <c r="Y13" s="7">
        <f>SUMIFS(Data!$F$2:$F$2074,Data!$B$2:$B$2074,'Recon (MARION ONLY)'!$C$4,Data!$C$2:$C$2074,'Recon (MARION ONLY)'!Y10)</f>
        <v>13122222.82</v>
      </c>
      <c r="Z13" s="7">
        <f>SUMIFS(Data!$F$2:$F$2074,Data!$B$2:$B$2074,'Recon (MARION ONLY)'!$C$4,Data!$C$2:$C$2074,'Recon (MARION ONLY)'!Z10)</f>
        <v>443271.14</v>
      </c>
      <c r="AA13" s="7">
        <f>SUMIFS(Data!$F$2:$F$2074,Data!$B$2:$B$2074,'Recon (MARION ONLY)'!$C$4,Data!$C$2:$C$2074,'Recon (MARION ONLY)'!AA10)</f>
        <v>5167013.1900000004</v>
      </c>
      <c r="AB13" s="7">
        <f>SUMIFS(Data!$F$2:$F$2074,Data!$B$2:$B$2074,'Recon (MARION ONLY)'!$C$4,Data!$C$2:$C$2074,'Recon (MARION ONLY)'!AB10)</f>
        <v>276076.57</v>
      </c>
      <c r="AC13" s="7">
        <f>SUMIFS(Data!$F$2:$F$2074,Data!$B$2:$B$2074,'Recon (MARION ONLY)'!$C$4,Data!$C$2:$C$2074,'Recon (MARION ONLY)'!AC10)</f>
        <v>396771.83</v>
      </c>
      <c r="AD13" s="7">
        <f>SUMIFS(Data!$F$2:$F$2074,Data!$B$2:$B$2074,'Recon (MARION ONLY)'!$C$4,Data!$C$2:$C$2074,'Recon (MARION ONLY)'!AD10)</f>
        <v>267694.84999999998</v>
      </c>
      <c r="AE13" s="7">
        <f>SUMIFS(Data!$F$2:$F$2074,Data!$B$2:$B$2074,'Recon (MARION ONLY)'!$C$4,Data!$C$2:$C$2074,'Recon (MARION ONLY)'!AE10)</f>
        <v>30811.46</v>
      </c>
      <c r="AF13" s="7">
        <f>SUMIFS(Data!$F$2:$F$2074,Data!$B$2:$B$2074,'Recon (MARION ONLY)'!$C$4,Data!$C$2:$C$2074,'Recon (MARION ONLY)'!AF10)</f>
        <v>407098.37</v>
      </c>
      <c r="AG13" s="7">
        <f>SUMIFS(Data!$F$2:$F$2074,Data!$B$2:$B$2074,'Recon (MARION ONLY)'!$C$4,Data!$C$2:$C$2074,'Recon (MARION ONLY)'!AG10)</f>
        <v>0</v>
      </c>
      <c r="AH13" s="7">
        <f>SUMIFS(Data!$F$2:$F$2074,Data!$B$2:$B$2074,'Recon (MARION ONLY)'!$C$4,Data!$C$2:$C$2074,'Recon (MARION ONLY)'!AH10)</f>
        <v>15240647.42</v>
      </c>
      <c r="AI13" s="7">
        <f>SUMIFS(Data!$F$2:$F$2074,Data!$B$2:$B$2074,'Recon (MARION ONLY)'!$C$4,Data!$C$2:$C$2074,'Recon (MARION ONLY)'!AI10)</f>
        <v>258484.77</v>
      </c>
      <c r="AJ13" s="7">
        <f>SUMIFS(Data!$F$2:$F$2074,Data!$B$2:$B$2074,'Recon (MARION ONLY)'!$C$4,Data!$C$2:$C$2074,'Recon (MARION ONLY)'!AJ10)</f>
        <v>264375.24</v>
      </c>
      <c r="AK13" s="7">
        <f>SUMIFS(Data!$F$2:$F$2074,Data!$B$2:$B$2074,'Recon (MARION ONLY)'!$C$4,Data!$C$2:$C$2074,'Recon (MARION ONLY)'!AK10)</f>
        <v>9469.49</v>
      </c>
      <c r="AL13" s="7">
        <f>SUMIFS(Data!$F$2:$F$2074,Data!$B$2:$B$2074,'Recon (MARION ONLY)'!$C$4,Data!$C$2:$C$2074,'Recon (MARION ONLY)'!AL10)</f>
        <v>0</v>
      </c>
      <c r="AM13" s="7">
        <f>SUMIFS(Data!$F$2:$F$2074,Data!$B$2:$B$2074,'Recon (MARION ONLY)'!$C$4,Data!$C$2:$C$2074,'Recon (MARION ONLY)'!AM10)</f>
        <v>25478.799999999999</v>
      </c>
      <c r="AN13" s="7">
        <f>SUMIFS(Data!$F$2:$F$2074,Data!$B$2:$B$2074,'Recon (MARION ONLY)'!$C$4,Data!$C$2:$C$2074,'Recon (MARION ONLY)'!AN10)</f>
        <v>12795933.220000001</v>
      </c>
      <c r="AO13" s="7">
        <f>SUMIFS(Data!$F$2:$F$2074,Data!$B$2:$B$2074,'Recon (MARION ONLY)'!$C$4,Data!$C$2:$C$2074,'Recon (MARION ONLY)'!AO10)</f>
        <v>3736128.31</v>
      </c>
      <c r="AP13" s="7">
        <f>SUMIFS(Data!$F$2:$F$2074,Data!$B$2:$B$2074,'Recon (MARION ONLY)'!$C$4,Data!$C$2:$C$2074,'Recon (MARION ONLY)'!AP10)</f>
        <v>10588.94</v>
      </c>
      <c r="AQ13" s="7">
        <f>SUMIFS(Data!$F$2:$F$2074,Data!$B$2:$B$2074,'Recon (MARION ONLY)'!$C$4,Data!$C$2:$C$2074,'Recon (MARION ONLY)'!AQ10)</f>
        <v>252357.63</v>
      </c>
      <c r="AR13" s="7">
        <f>SUMIFS(Data!$F$2:$F$2074,Data!$B$2:$B$2074,'Recon (MARION ONLY)'!$C$4,Data!$C$2:$C$2074,'Recon (MARION ONLY)'!AR10)</f>
        <v>1543467.76</v>
      </c>
      <c r="AS13" s="7">
        <f>SUMIFS(Data!$F$2:$F$2074,Data!$B$2:$B$2074,'Recon (MARION ONLY)'!$C$4,Data!$C$2:$C$2074,'Recon (MARION ONLY)'!AS10)</f>
        <v>26920.45</v>
      </c>
      <c r="AT13" s="7">
        <f>SUMIFS(Data!$F$2:$F$2074,Data!$B$2:$B$2074,'Recon (MARION ONLY)'!$C$4,Data!$C$2:$C$2074,'Recon (MARION ONLY)'!AT10)</f>
        <v>92376.25</v>
      </c>
      <c r="AU13" s="7">
        <f>SUMIFS(Data!$F$2:$F$2074,Data!$B$2:$B$2074,'Recon (MARION ONLY)'!$C$4,Data!$C$2:$C$2074,'Recon (MARION ONLY)'!AU10)</f>
        <v>0</v>
      </c>
      <c r="AV13" s="7">
        <f>SUMIFS(Data!$F$2:$F$2074,Data!$B$2:$B$2074,'Recon (MARION ONLY)'!$C$4,Data!$C$2:$C$2074,'Recon (MARION ONLY)'!AV10)</f>
        <v>6825065.2000000002</v>
      </c>
      <c r="AW13" s="7">
        <f>SUMIFS(Data!$F$2:$F$2074,Data!$B$2:$B$2074,'Recon (MARION ONLY)'!$C$4,Data!$C$2:$C$2074,'Recon (MARION ONLY)'!AW10)</f>
        <v>14288321.77</v>
      </c>
      <c r="AX13" s="7">
        <f>SUMIFS(Data!$F$2:$F$2074,Data!$B$2:$B$2074,'Recon (MARION ONLY)'!$C$4,Data!$C$2:$C$2074,'Recon (MARION ONLY)'!AX10)</f>
        <v>43633.46</v>
      </c>
      <c r="AY13" s="7">
        <f>SUMIFS(Data!$F$2:$F$2074,Data!$B$2:$B$2074,'Recon (MARION ONLY)'!$C$4,Data!$C$2:$C$2074,'Recon (MARION ONLY)'!AY10)</f>
        <v>1598.5</v>
      </c>
      <c r="AZ13" s="7">
        <f>SUMIFS(Data!$F$2:$F$2074,Data!$B$2:$B$2074,'Recon (MARION ONLY)'!$C$4,Data!$C$2:$C$2074,'Recon (MARION ONLY)'!AZ10)</f>
        <v>10285.61</v>
      </c>
      <c r="BA13" s="7">
        <f>SUMIFS(Data!$F$2:$F$2074,Data!$B$2:$B$2074,'Recon (MARION ONLY)'!$C$4,Data!$C$2:$C$2074,'Recon (MARION ONLY)'!BA10)</f>
        <v>43560.06</v>
      </c>
      <c r="BB13" s="7">
        <f>SUMIFS(Data!$F$2:$F$2074,Data!$B$2:$B$2074,'Recon (MARION ONLY)'!$C$4,Data!$C$2:$C$2074,'Recon (MARION ONLY)'!BB10)</f>
        <v>17421.41</v>
      </c>
      <c r="BC13" s="7">
        <f>SUMIFS(Data!$F$2:$F$2074,Data!$B$2:$B$2074,'Recon (MARION ONLY)'!$C$4,Data!$C$2:$C$2074,'Recon (MARION ONLY)'!BC10)</f>
        <v>322316.76</v>
      </c>
      <c r="BD13" s="7">
        <f>SUMIFS(Data!$F$2:$F$2074,Data!$B$2:$B$2074,'Recon (MARION ONLY)'!$C$4,Data!$C$2:$C$2074,'Recon (MARION ONLY)'!BD10)</f>
        <v>777021.13</v>
      </c>
      <c r="BE13" s="7">
        <f>SUMIFS(Data!$F$2:$F$2074,Data!$B$2:$B$2074,'Recon (MARION ONLY)'!$C$4,Data!$C$2:$C$2074,'Recon (MARION ONLY)'!BE10)</f>
        <v>42660.85</v>
      </c>
      <c r="BF13" s="7">
        <f>SUMIFS(Data!$F$2:$F$2074,Data!$B$2:$B$2074,'Recon (MARION ONLY)'!$C$4,Data!$C$2:$C$2074,'Recon (MARION ONLY)'!BF10)</f>
        <v>17405.669999999998</v>
      </c>
      <c r="BG13" s="7">
        <f>SUMIFS(Data!$F$2:$F$2074,Data!$B$2:$B$2074,'Recon (MARION ONLY)'!$C$4,Data!$C$2:$C$2074,'Recon (MARION ONLY)'!BG10)</f>
        <v>0</v>
      </c>
      <c r="BH13" s="7">
        <f>SUMIFS(Data!$F$2:$F$2074,Data!$B$2:$B$2074,'Recon (MARION ONLY)'!$C$4,Data!$C$2:$C$2074,'Recon (MARION ONLY)'!BH10)</f>
        <v>30935440.120000001</v>
      </c>
      <c r="BI13" s="7">
        <f>SUMIFS(Data!$F$2:$F$2074,Data!$B$2:$B$2074,'Recon (MARION ONLY)'!$C$4,Data!$C$2:$C$2074,'Recon (MARION ONLY)'!BI10)</f>
        <v>3542000.11</v>
      </c>
      <c r="BJ13" s="7">
        <f>SUMIFS(Data!$F$2:$F$2074,Data!$B$2:$B$2074,'Recon (MARION ONLY)'!$C$4,Data!$C$2:$C$2074,'Recon (MARION ONLY)'!BJ10)</f>
        <v>711060.95</v>
      </c>
      <c r="BK13" s="7">
        <f>SUMIFS(Data!$F$2:$F$2074,Data!$B$2:$B$2074,'Recon (MARION ONLY)'!$C$4,Data!$C$2:$C$2074,'Recon (MARION ONLY)'!BK10)</f>
        <v>3234331.61</v>
      </c>
      <c r="BL13" s="7">
        <f>SUMIFS(Data!$F$2:$F$2074,Data!$B$2:$B$2074,'Recon (MARION ONLY)'!$C$4,Data!$C$2:$C$2074,'Recon (MARION ONLY)'!BL10)</f>
        <v>4098971.54</v>
      </c>
      <c r="BM13" s="7">
        <f>SUMIFS(Data!$F$2:$F$2074,Data!$B$2:$B$2074,'Recon (MARION ONLY)'!$C$4,Data!$C$2:$C$2074,'Recon (MARION ONLY)'!BM10)</f>
        <v>712368.42</v>
      </c>
      <c r="BN13" s="7">
        <f>SUMIFS(Data!$F$2:$F$2074,Data!$B$2:$B$2074,'Recon (MARION ONLY)'!$C$4,Data!$C$2:$C$2074,'Recon (MARION ONLY)'!BN10)</f>
        <v>0</v>
      </c>
      <c r="BO13" s="7">
        <f>SUMIFS(Data!$F$2:$F$2074,Data!$B$2:$B$2074,'Recon (MARION ONLY)'!$C$4,Data!$C$2:$C$2074,'Recon (MARION ONLY)'!BO10)</f>
        <v>0</v>
      </c>
      <c r="BP13" s="7">
        <f>SUMIFS(Data!$F$2:$F$2074,Data!$B$2:$B$2074,'Recon (MARION ONLY)'!$C$4,Data!$C$2:$C$2074,'Recon (MARION ONLY)'!BP10)</f>
        <v>0</v>
      </c>
      <c r="BQ13" s="7">
        <f>SUMIFS(Data!$F$2:$F$2074,Data!$B$2:$B$2074,'Recon (MARION ONLY)'!$C$4,Data!$C$2:$C$2074,'Recon (MARION ONLY)'!BQ10)</f>
        <v>5232296.43</v>
      </c>
    </row>
    <row r="14" spans="1:69" x14ac:dyDescent="0.3">
      <c r="A14" t="s">
        <v>393</v>
      </c>
      <c r="C14" t="s">
        <v>392</v>
      </c>
      <c r="E14" t="s">
        <v>388</v>
      </c>
      <c r="G14" s="7">
        <f>SUMIFS(Data!$Q$2:$Q$2074,Data!$B$2:$B$2074,'Recon (MARION ONLY)'!$C$4)</f>
        <v>204218133.31690004</v>
      </c>
      <c r="H14" s="3"/>
      <c r="I14" s="7">
        <f>SUMIFS(Data!$Q$2:$Q$2074,Data!$B$2:$B$2074,'Recon (MARION ONLY)'!$C$4,Data!$C$2:$C$2074,'Recon (MARION ONLY)'!I10)</f>
        <v>136186559.5178</v>
      </c>
      <c r="J14" s="7">
        <f>SUMIFS(Data!$Q$2:$Q$2074,Data!$B$2:$B$2074,'Recon (MARION ONLY)'!$C$4,Data!$C$2:$C$2074,'Recon (MARION ONLY)'!J10)</f>
        <v>169917.36120000001</v>
      </c>
      <c r="K14" s="7">
        <f>SUMIFS(Data!$Q$2:$Q$2074,Data!$B$2:$B$2074,'Recon (MARION ONLY)'!$C$4,Data!$C$2:$C$2074,'Recon (MARION ONLY)'!K10)</f>
        <v>11995234.231000001</v>
      </c>
      <c r="L14" s="7">
        <f>SUMIFS(Data!$Q$2:$Q$2074,Data!$B$2:$B$2074,'Recon (MARION ONLY)'!$C$4,Data!$C$2:$C$2074,'Recon (MARION ONLY)'!L10)</f>
        <v>0</v>
      </c>
      <c r="M14" s="7">
        <f>SUMIFS(Data!$Q$2:$Q$2074,Data!$B$2:$B$2074,'Recon (MARION ONLY)'!$C$4,Data!$C$2:$C$2074,'Recon (MARION ONLY)'!M10)</f>
        <v>0</v>
      </c>
      <c r="N14" s="7">
        <f>SUMIFS(Data!$Q$2:$Q$2074,Data!$B$2:$B$2074,'Recon (MARION ONLY)'!$C$4,Data!$C$2:$C$2074,'Recon (MARION ONLY)'!N10)</f>
        <v>858.29010000000005</v>
      </c>
      <c r="O14" s="7">
        <f>SUMIFS(Data!$Q$2:$Q$2074,Data!$B$2:$B$2074,'Recon (MARION ONLY)'!$C$4,Data!$C$2:$C$2074,'Recon (MARION ONLY)'!O10)</f>
        <v>489933.73810000002</v>
      </c>
      <c r="P14" s="7">
        <f>SUMIFS(Data!$Q$2:$Q$2074,Data!$B$2:$B$2074,'Recon (MARION ONLY)'!$C$4,Data!$C$2:$C$2074,'Recon (MARION ONLY)'!P10)</f>
        <v>355775.36190000002</v>
      </c>
      <c r="Q14" s="7">
        <f>SUMIFS(Data!$Q$2:$Q$2074,Data!$B$2:$B$2074,'Recon (MARION ONLY)'!$C$4,Data!$C$2:$C$2074,'Recon (MARION ONLY)'!Q10)</f>
        <v>0</v>
      </c>
      <c r="R14" s="7">
        <f>SUMIFS(Data!$Q$2:$Q$2074,Data!$B$2:$B$2074,'Recon (MARION ONLY)'!$C$4,Data!$C$2:$C$2074,'Recon (MARION ONLY)'!R10)</f>
        <v>0</v>
      </c>
      <c r="S14" s="7">
        <f>SUMIFS(Data!$Q$2:$Q$2074,Data!$B$2:$B$2074,'Recon (MARION ONLY)'!$C$4,Data!$C$2:$C$2074,'Recon (MARION ONLY)'!S10)</f>
        <v>0</v>
      </c>
      <c r="T14" s="7">
        <f>SUMIFS(Data!$Q$2:$Q$2074,Data!$B$2:$B$2074,'Recon (MARION ONLY)'!$C$4,Data!$C$2:$C$2074,'Recon (MARION ONLY)'!T10)</f>
        <v>1506596.9309</v>
      </c>
      <c r="U14" s="7">
        <f>SUMIFS(Data!$Q$2:$Q$2074,Data!$B$2:$B$2074,'Recon (MARION ONLY)'!$C$4,Data!$C$2:$C$2074,'Recon (MARION ONLY)'!U10)</f>
        <v>0</v>
      </c>
      <c r="V14" s="7">
        <f>SUMIFS(Data!$Q$2:$Q$2074,Data!$B$2:$B$2074,'Recon (MARION ONLY)'!$C$4,Data!$C$2:$C$2074,'Recon (MARION ONLY)'!V10)</f>
        <v>9623101.7824000008</v>
      </c>
      <c r="W14" s="7">
        <f>SUMIFS(Data!$Q$2:$Q$2074,Data!$B$2:$B$2074,'Recon (MARION ONLY)'!$C$4,Data!$C$2:$C$2074,'Recon (MARION ONLY)'!W10)</f>
        <v>0</v>
      </c>
      <c r="X14" s="7">
        <f>SUMIFS(Data!$Q$2:$Q$2074,Data!$B$2:$B$2074,'Recon (MARION ONLY)'!$C$4,Data!$C$2:$C$2074,'Recon (MARION ONLY)'!X10)</f>
        <v>0</v>
      </c>
      <c r="Y14" s="7">
        <f>SUMIFS(Data!$Q$2:$Q$2074,Data!$B$2:$B$2074,'Recon (MARION ONLY)'!$C$4,Data!$C$2:$C$2074,'Recon (MARION ONLY)'!Y10)</f>
        <v>0</v>
      </c>
      <c r="Z14" s="7">
        <f>SUMIFS(Data!$Q$2:$Q$2074,Data!$B$2:$B$2074,'Recon (MARION ONLY)'!$C$4,Data!$C$2:$C$2074,'Recon (MARION ONLY)'!Z10)</f>
        <v>0</v>
      </c>
      <c r="AA14" s="7">
        <f>SUMIFS(Data!$Q$2:$Q$2074,Data!$B$2:$B$2074,'Recon (MARION ONLY)'!$C$4,Data!$C$2:$C$2074,'Recon (MARION ONLY)'!AA10)</f>
        <v>556579.50139999995</v>
      </c>
      <c r="AB14" s="7">
        <f>SUMIFS(Data!$Q$2:$Q$2074,Data!$B$2:$B$2074,'Recon (MARION ONLY)'!$C$4,Data!$C$2:$C$2074,'Recon (MARION ONLY)'!AB10)</f>
        <v>0</v>
      </c>
      <c r="AC14" s="7">
        <f>SUMIFS(Data!$Q$2:$Q$2074,Data!$B$2:$B$2074,'Recon (MARION ONLY)'!$C$4,Data!$C$2:$C$2074,'Recon (MARION ONLY)'!AC10)</f>
        <v>0</v>
      </c>
      <c r="AD14" s="7">
        <f>SUMIFS(Data!$Q$2:$Q$2074,Data!$B$2:$B$2074,'Recon (MARION ONLY)'!$C$4,Data!$C$2:$C$2074,'Recon (MARION ONLY)'!AD10)</f>
        <v>0</v>
      </c>
      <c r="AE14" s="7">
        <f>SUMIFS(Data!$Q$2:$Q$2074,Data!$B$2:$B$2074,'Recon (MARION ONLY)'!$C$4,Data!$C$2:$C$2074,'Recon (MARION ONLY)'!AE10)</f>
        <v>0</v>
      </c>
      <c r="AF14" s="7">
        <f>SUMIFS(Data!$Q$2:$Q$2074,Data!$B$2:$B$2074,'Recon (MARION ONLY)'!$C$4,Data!$C$2:$C$2074,'Recon (MARION ONLY)'!AF10)</f>
        <v>0</v>
      </c>
      <c r="AG14" s="7">
        <f>SUMIFS(Data!$Q$2:$Q$2074,Data!$B$2:$B$2074,'Recon (MARION ONLY)'!$C$4,Data!$C$2:$C$2074,'Recon (MARION ONLY)'!AG10)</f>
        <v>0</v>
      </c>
      <c r="AH14" s="7">
        <f>SUMIFS(Data!$Q$2:$Q$2074,Data!$B$2:$B$2074,'Recon (MARION ONLY)'!$C$4,Data!$C$2:$C$2074,'Recon (MARION ONLY)'!AH10)</f>
        <v>6382817.1825000001</v>
      </c>
      <c r="AI14" s="7">
        <f>SUMIFS(Data!$Q$2:$Q$2074,Data!$B$2:$B$2074,'Recon (MARION ONLY)'!$C$4,Data!$C$2:$C$2074,'Recon (MARION ONLY)'!AI10)</f>
        <v>0</v>
      </c>
      <c r="AJ14" s="7">
        <f>SUMIFS(Data!$Q$2:$Q$2074,Data!$B$2:$B$2074,'Recon (MARION ONLY)'!$C$4,Data!$C$2:$C$2074,'Recon (MARION ONLY)'!AJ10)</f>
        <v>0</v>
      </c>
      <c r="AK14" s="7">
        <f>SUMIFS(Data!$Q$2:$Q$2074,Data!$B$2:$B$2074,'Recon (MARION ONLY)'!$C$4,Data!$C$2:$C$2074,'Recon (MARION ONLY)'!AK10)</f>
        <v>0</v>
      </c>
      <c r="AL14" s="7">
        <f>SUMIFS(Data!$Q$2:$Q$2074,Data!$B$2:$B$2074,'Recon (MARION ONLY)'!$C$4,Data!$C$2:$C$2074,'Recon (MARION ONLY)'!AL10)</f>
        <v>0</v>
      </c>
      <c r="AM14" s="7">
        <f>SUMIFS(Data!$Q$2:$Q$2074,Data!$B$2:$B$2074,'Recon (MARION ONLY)'!$C$4,Data!$C$2:$C$2074,'Recon (MARION ONLY)'!AM10)</f>
        <v>0</v>
      </c>
      <c r="AN14" s="7">
        <f>SUMIFS(Data!$Q$2:$Q$2074,Data!$B$2:$B$2074,'Recon (MARION ONLY)'!$C$4,Data!$C$2:$C$2074,'Recon (MARION ONLY)'!AN10)</f>
        <v>215328.91620000001</v>
      </c>
      <c r="AO14" s="7">
        <f>SUMIFS(Data!$Q$2:$Q$2074,Data!$B$2:$B$2074,'Recon (MARION ONLY)'!$C$4,Data!$C$2:$C$2074,'Recon (MARION ONLY)'!AO10)</f>
        <v>1331175.1883</v>
      </c>
      <c r="AP14" s="7">
        <f>SUMIFS(Data!$Q$2:$Q$2074,Data!$B$2:$B$2074,'Recon (MARION ONLY)'!$C$4,Data!$C$2:$C$2074,'Recon (MARION ONLY)'!AP10)</f>
        <v>156142.51130000001</v>
      </c>
      <c r="AQ14" s="7">
        <f>SUMIFS(Data!$Q$2:$Q$2074,Data!$B$2:$B$2074,'Recon (MARION ONLY)'!$C$4,Data!$C$2:$C$2074,'Recon (MARION ONLY)'!AQ10)</f>
        <v>0</v>
      </c>
      <c r="AR14" s="7">
        <f>SUMIFS(Data!$Q$2:$Q$2074,Data!$B$2:$B$2074,'Recon (MARION ONLY)'!$C$4,Data!$C$2:$C$2074,'Recon (MARION ONLY)'!AR10)</f>
        <v>0</v>
      </c>
      <c r="AS14" s="7">
        <f>SUMIFS(Data!$Q$2:$Q$2074,Data!$B$2:$B$2074,'Recon (MARION ONLY)'!$C$4,Data!$C$2:$C$2074,'Recon (MARION ONLY)'!AS10)</f>
        <v>175994.39559999999</v>
      </c>
      <c r="AT14" s="7">
        <f>SUMIFS(Data!$Q$2:$Q$2074,Data!$B$2:$B$2074,'Recon (MARION ONLY)'!$C$4,Data!$C$2:$C$2074,'Recon (MARION ONLY)'!AT10)</f>
        <v>0</v>
      </c>
      <c r="AU14" s="7">
        <f>SUMIFS(Data!$Q$2:$Q$2074,Data!$B$2:$B$2074,'Recon (MARION ONLY)'!$C$4,Data!$C$2:$C$2074,'Recon (MARION ONLY)'!AU10)</f>
        <v>0</v>
      </c>
      <c r="AV14" s="7">
        <f>SUMIFS(Data!$Q$2:$Q$2074,Data!$B$2:$B$2074,'Recon (MARION ONLY)'!$C$4,Data!$C$2:$C$2074,'Recon (MARION ONLY)'!AV10)</f>
        <v>3786613.2823999999</v>
      </c>
      <c r="AW14" s="7">
        <f>SUMIFS(Data!$Q$2:$Q$2074,Data!$B$2:$B$2074,'Recon (MARION ONLY)'!$C$4,Data!$C$2:$C$2074,'Recon (MARION ONLY)'!AW10)</f>
        <v>7483141.1102</v>
      </c>
      <c r="AX14" s="7">
        <f>SUMIFS(Data!$Q$2:$Q$2074,Data!$B$2:$B$2074,'Recon (MARION ONLY)'!$C$4,Data!$C$2:$C$2074,'Recon (MARION ONLY)'!AX10)</f>
        <v>0</v>
      </c>
      <c r="AY14" s="7">
        <f>SUMIFS(Data!$Q$2:$Q$2074,Data!$B$2:$B$2074,'Recon (MARION ONLY)'!$C$4,Data!$C$2:$C$2074,'Recon (MARION ONLY)'!AY10)</f>
        <v>0</v>
      </c>
      <c r="AZ14" s="7">
        <f>SUMIFS(Data!$Q$2:$Q$2074,Data!$B$2:$B$2074,'Recon (MARION ONLY)'!$C$4,Data!$C$2:$C$2074,'Recon (MARION ONLY)'!AZ10)</f>
        <v>0</v>
      </c>
      <c r="BA14" s="7">
        <f>SUMIFS(Data!$Q$2:$Q$2074,Data!$B$2:$B$2074,'Recon (MARION ONLY)'!$C$4,Data!$C$2:$C$2074,'Recon (MARION ONLY)'!BA10)</f>
        <v>169209.0686</v>
      </c>
      <c r="BB14" s="7">
        <f>SUMIFS(Data!$Q$2:$Q$2074,Data!$B$2:$B$2074,'Recon (MARION ONLY)'!$C$4,Data!$C$2:$C$2074,'Recon (MARION ONLY)'!BB10)</f>
        <v>0</v>
      </c>
      <c r="BC14" s="7">
        <f>SUMIFS(Data!$Q$2:$Q$2074,Data!$B$2:$B$2074,'Recon (MARION ONLY)'!$C$4,Data!$C$2:$C$2074,'Recon (MARION ONLY)'!BC10)</f>
        <v>0</v>
      </c>
      <c r="BD14" s="7">
        <f>SUMIFS(Data!$Q$2:$Q$2074,Data!$B$2:$B$2074,'Recon (MARION ONLY)'!$C$4,Data!$C$2:$C$2074,'Recon (MARION ONLY)'!BD10)</f>
        <v>0</v>
      </c>
      <c r="BE14" s="7">
        <f>SUMIFS(Data!$Q$2:$Q$2074,Data!$B$2:$B$2074,'Recon (MARION ONLY)'!$C$4,Data!$C$2:$C$2074,'Recon (MARION ONLY)'!BE10)</f>
        <v>0</v>
      </c>
      <c r="BF14" s="7">
        <f>SUMIFS(Data!$Q$2:$Q$2074,Data!$B$2:$B$2074,'Recon (MARION ONLY)'!$C$4,Data!$C$2:$C$2074,'Recon (MARION ONLY)'!BF10)</f>
        <v>316551.71860000002</v>
      </c>
      <c r="BG14" s="7">
        <f>SUMIFS(Data!$Q$2:$Q$2074,Data!$B$2:$B$2074,'Recon (MARION ONLY)'!$C$4,Data!$C$2:$C$2074,'Recon (MARION ONLY)'!BG10)</f>
        <v>0</v>
      </c>
      <c r="BH14" s="7">
        <f>SUMIFS(Data!$Q$2:$Q$2074,Data!$B$2:$B$2074,'Recon (MARION ONLY)'!$C$4,Data!$C$2:$C$2074,'Recon (MARION ONLY)'!BH10)</f>
        <v>12236490.919</v>
      </c>
      <c r="BI14" s="7">
        <f>SUMIFS(Data!$Q$2:$Q$2074,Data!$B$2:$B$2074,'Recon (MARION ONLY)'!$C$4,Data!$C$2:$C$2074,'Recon (MARION ONLY)'!BI10)</f>
        <v>554831.03410000005</v>
      </c>
      <c r="BJ14" s="7">
        <f>SUMIFS(Data!$Q$2:$Q$2074,Data!$B$2:$B$2074,'Recon (MARION ONLY)'!$C$4,Data!$C$2:$C$2074,'Recon (MARION ONLY)'!BJ10)</f>
        <v>0</v>
      </c>
      <c r="BK14" s="7">
        <f>SUMIFS(Data!$Q$2:$Q$2074,Data!$B$2:$B$2074,'Recon (MARION ONLY)'!$C$4,Data!$C$2:$C$2074,'Recon (MARION ONLY)'!BK10)</f>
        <v>9702596.6931999996</v>
      </c>
      <c r="BL14" s="7">
        <f>SUMIFS(Data!$Q$2:$Q$2074,Data!$B$2:$B$2074,'Recon (MARION ONLY)'!$C$4,Data!$C$2:$C$2074,'Recon (MARION ONLY)'!BL10)</f>
        <v>572024.74340000004</v>
      </c>
      <c r="BM14" s="7">
        <f>SUMIFS(Data!$Q$2:$Q$2074,Data!$B$2:$B$2074,'Recon (MARION ONLY)'!$C$4,Data!$C$2:$C$2074,'Recon (MARION ONLY)'!BM10)</f>
        <v>250659.83869999999</v>
      </c>
      <c r="BN14" s="7">
        <f>SUMIFS(Data!$Q$2:$Q$2074,Data!$B$2:$B$2074,'Recon (MARION ONLY)'!$C$4,Data!$C$2:$C$2074,'Recon (MARION ONLY)'!BN10)</f>
        <v>0</v>
      </c>
      <c r="BO14" s="7">
        <f>SUMIFS(Data!$Q$2:$Q$2074,Data!$B$2:$B$2074,'Recon (MARION ONLY)'!$C$4,Data!$C$2:$C$2074,'Recon (MARION ONLY)'!BO10)</f>
        <v>0</v>
      </c>
      <c r="BP14" s="7">
        <f>SUMIFS(Data!$Q$2:$Q$2074,Data!$B$2:$B$2074,'Recon (MARION ONLY)'!$C$4,Data!$C$2:$C$2074,'Recon (MARION ONLY)'!BP10)</f>
        <v>0</v>
      </c>
      <c r="BQ14" s="7">
        <f>SUMIFS(Data!$Q$2:$Q$2074,Data!$B$2:$B$2074,'Recon (MARION ONLY)'!$C$4,Data!$C$2:$C$2074,'Recon (MARION ONLY)'!BQ10)</f>
        <v>0</v>
      </c>
    </row>
    <row r="15" spans="1:69" x14ac:dyDescent="0.3">
      <c r="A15" t="s">
        <v>390</v>
      </c>
      <c r="C15" t="s">
        <v>389</v>
      </c>
      <c r="E15" t="s">
        <v>391</v>
      </c>
      <c r="G15" s="7">
        <f>SUMIFS(Data!$R$2:$R$2074,Data!$B$2:$B$2074,'Recon (MARION ONLY)'!$C$4)</f>
        <v>8275799.4800000004</v>
      </c>
      <c r="H15" s="3"/>
      <c r="I15" s="7">
        <f>SUMIFS(Data!$R$2:$R$2074,Data!$B$2:$B$2074,'Recon (MARION ONLY)'!$C$4,Data!$C$2:$C$2074,'Recon (MARION ONLY)'!I10)</f>
        <v>4829162.78</v>
      </c>
      <c r="J15" s="7">
        <f>SUMIFS(Data!$R$2:$R$2074,Data!$B$2:$B$2074,'Recon (MARION ONLY)'!$C$4,Data!$C$2:$C$2074,'Recon (MARION ONLY)'!J10)</f>
        <v>22866.42</v>
      </c>
      <c r="K15" s="7">
        <f>SUMIFS(Data!$R$2:$R$2074,Data!$B$2:$B$2074,'Recon (MARION ONLY)'!$C$4,Data!$C$2:$C$2074,'Recon (MARION ONLY)'!K10)</f>
        <v>370374.40000000002</v>
      </c>
      <c r="L15" s="7">
        <f>SUMIFS(Data!$R$2:$R$2074,Data!$B$2:$B$2074,'Recon (MARION ONLY)'!$C$4,Data!$C$2:$C$2074,'Recon (MARION ONLY)'!L10)</f>
        <v>0</v>
      </c>
      <c r="M15" s="7">
        <f>SUMIFS(Data!$R$2:$R$2074,Data!$B$2:$B$2074,'Recon (MARION ONLY)'!$C$4,Data!$C$2:$C$2074,'Recon (MARION ONLY)'!M10)</f>
        <v>0</v>
      </c>
      <c r="N15" s="7">
        <f>SUMIFS(Data!$R$2:$R$2074,Data!$B$2:$B$2074,'Recon (MARION ONLY)'!$C$4,Data!$C$2:$C$2074,'Recon (MARION ONLY)'!N10)</f>
        <v>0</v>
      </c>
      <c r="O15" s="7">
        <f>SUMIFS(Data!$R$2:$R$2074,Data!$B$2:$B$2074,'Recon (MARION ONLY)'!$C$4,Data!$C$2:$C$2074,'Recon (MARION ONLY)'!O10)</f>
        <v>114.6</v>
      </c>
      <c r="P15" s="7">
        <f>SUMIFS(Data!$R$2:$R$2074,Data!$B$2:$B$2074,'Recon (MARION ONLY)'!$C$4,Data!$C$2:$C$2074,'Recon (MARION ONLY)'!P10)</f>
        <v>35980.86</v>
      </c>
      <c r="Q15" s="7">
        <f>SUMIFS(Data!$R$2:$R$2074,Data!$B$2:$B$2074,'Recon (MARION ONLY)'!$C$4,Data!$C$2:$C$2074,'Recon (MARION ONLY)'!Q10)</f>
        <v>0</v>
      </c>
      <c r="R15" s="7">
        <f>SUMIFS(Data!$R$2:$R$2074,Data!$B$2:$B$2074,'Recon (MARION ONLY)'!$C$4,Data!$C$2:$C$2074,'Recon (MARION ONLY)'!R10)</f>
        <v>0</v>
      </c>
      <c r="S15" s="7">
        <f>SUMIFS(Data!$R$2:$R$2074,Data!$B$2:$B$2074,'Recon (MARION ONLY)'!$C$4,Data!$C$2:$C$2074,'Recon (MARION ONLY)'!S10)</f>
        <v>0</v>
      </c>
      <c r="T15" s="7">
        <f>SUMIFS(Data!$R$2:$R$2074,Data!$B$2:$B$2074,'Recon (MARION ONLY)'!$C$4,Data!$C$2:$C$2074,'Recon (MARION ONLY)'!T10)</f>
        <v>5737.2</v>
      </c>
      <c r="U15" s="7">
        <f>SUMIFS(Data!$R$2:$R$2074,Data!$B$2:$B$2074,'Recon (MARION ONLY)'!$C$4,Data!$C$2:$C$2074,'Recon (MARION ONLY)'!U10)</f>
        <v>0</v>
      </c>
      <c r="V15" s="7">
        <f>SUMIFS(Data!$R$2:$R$2074,Data!$B$2:$B$2074,'Recon (MARION ONLY)'!$C$4,Data!$C$2:$C$2074,'Recon (MARION ONLY)'!V10)</f>
        <v>882076.6</v>
      </c>
      <c r="W15" s="7">
        <f>SUMIFS(Data!$R$2:$R$2074,Data!$B$2:$B$2074,'Recon (MARION ONLY)'!$C$4,Data!$C$2:$C$2074,'Recon (MARION ONLY)'!W10)</f>
        <v>0</v>
      </c>
      <c r="X15" s="7">
        <f>SUMIFS(Data!$R$2:$R$2074,Data!$B$2:$B$2074,'Recon (MARION ONLY)'!$C$4,Data!$C$2:$C$2074,'Recon (MARION ONLY)'!X10)</f>
        <v>0</v>
      </c>
      <c r="Y15" s="7">
        <f>SUMIFS(Data!$R$2:$R$2074,Data!$B$2:$B$2074,'Recon (MARION ONLY)'!$C$4,Data!$C$2:$C$2074,'Recon (MARION ONLY)'!Y10)</f>
        <v>0</v>
      </c>
      <c r="Z15" s="7">
        <f>SUMIFS(Data!$R$2:$R$2074,Data!$B$2:$B$2074,'Recon (MARION ONLY)'!$C$4,Data!$C$2:$C$2074,'Recon (MARION ONLY)'!Z10)</f>
        <v>0</v>
      </c>
      <c r="AA15" s="7">
        <f>SUMIFS(Data!$R$2:$R$2074,Data!$B$2:$B$2074,'Recon (MARION ONLY)'!$C$4,Data!$C$2:$C$2074,'Recon (MARION ONLY)'!AA10)</f>
        <v>69732.679999999993</v>
      </c>
      <c r="AB15" s="7">
        <f>SUMIFS(Data!$R$2:$R$2074,Data!$B$2:$B$2074,'Recon (MARION ONLY)'!$C$4,Data!$C$2:$C$2074,'Recon (MARION ONLY)'!AB10)</f>
        <v>0</v>
      </c>
      <c r="AC15" s="7">
        <f>SUMIFS(Data!$R$2:$R$2074,Data!$B$2:$B$2074,'Recon (MARION ONLY)'!$C$4,Data!$C$2:$C$2074,'Recon (MARION ONLY)'!AC10)</f>
        <v>0</v>
      </c>
      <c r="AD15" s="7">
        <f>SUMIFS(Data!$R$2:$R$2074,Data!$B$2:$B$2074,'Recon (MARION ONLY)'!$C$4,Data!$C$2:$C$2074,'Recon (MARION ONLY)'!AD10)</f>
        <v>0</v>
      </c>
      <c r="AE15" s="7">
        <f>SUMIFS(Data!$R$2:$R$2074,Data!$B$2:$B$2074,'Recon (MARION ONLY)'!$C$4,Data!$C$2:$C$2074,'Recon (MARION ONLY)'!AE10)</f>
        <v>0</v>
      </c>
      <c r="AF15" s="7">
        <f>SUMIFS(Data!$R$2:$R$2074,Data!$B$2:$B$2074,'Recon (MARION ONLY)'!$C$4,Data!$C$2:$C$2074,'Recon (MARION ONLY)'!AF10)</f>
        <v>0</v>
      </c>
      <c r="AG15" s="7">
        <f>SUMIFS(Data!$R$2:$R$2074,Data!$B$2:$B$2074,'Recon (MARION ONLY)'!$C$4,Data!$C$2:$C$2074,'Recon (MARION ONLY)'!AG10)</f>
        <v>0</v>
      </c>
      <c r="AH15" s="7">
        <f>SUMIFS(Data!$R$2:$R$2074,Data!$B$2:$B$2074,'Recon (MARION ONLY)'!$C$4,Data!$C$2:$C$2074,'Recon (MARION ONLY)'!AH10)</f>
        <v>585.11</v>
      </c>
      <c r="AI15" s="7">
        <f>SUMIFS(Data!$R$2:$R$2074,Data!$B$2:$B$2074,'Recon (MARION ONLY)'!$C$4,Data!$C$2:$C$2074,'Recon (MARION ONLY)'!AI10)</f>
        <v>0</v>
      </c>
      <c r="AJ15" s="7">
        <f>SUMIFS(Data!$R$2:$R$2074,Data!$B$2:$B$2074,'Recon (MARION ONLY)'!$C$4,Data!$C$2:$C$2074,'Recon (MARION ONLY)'!AJ10)</f>
        <v>0</v>
      </c>
      <c r="AK15" s="7">
        <f>SUMIFS(Data!$R$2:$R$2074,Data!$B$2:$B$2074,'Recon (MARION ONLY)'!$C$4,Data!$C$2:$C$2074,'Recon (MARION ONLY)'!AK10)</f>
        <v>0</v>
      </c>
      <c r="AL15" s="7">
        <f>SUMIFS(Data!$R$2:$R$2074,Data!$B$2:$B$2074,'Recon (MARION ONLY)'!$C$4,Data!$C$2:$C$2074,'Recon (MARION ONLY)'!AL10)</f>
        <v>0</v>
      </c>
      <c r="AM15" s="7">
        <f>SUMIFS(Data!$R$2:$R$2074,Data!$B$2:$B$2074,'Recon (MARION ONLY)'!$C$4,Data!$C$2:$C$2074,'Recon (MARION ONLY)'!AM10)</f>
        <v>0</v>
      </c>
      <c r="AN15" s="7">
        <f>SUMIFS(Data!$R$2:$R$2074,Data!$B$2:$B$2074,'Recon (MARION ONLY)'!$C$4,Data!$C$2:$C$2074,'Recon (MARION ONLY)'!AN10)</f>
        <v>0</v>
      </c>
      <c r="AO15" s="7">
        <f>SUMIFS(Data!$R$2:$R$2074,Data!$B$2:$B$2074,'Recon (MARION ONLY)'!$C$4,Data!$C$2:$C$2074,'Recon (MARION ONLY)'!AO10)</f>
        <v>944.71</v>
      </c>
      <c r="AP15" s="7">
        <f>SUMIFS(Data!$R$2:$R$2074,Data!$B$2:$B$2074,'Recon (MARION ONLY)'!$C$4,Data!$C$2:$C$2074,'Recon (MARION ONLY)'!AP10)</f>
        <v>19503.04</v>
      </c>
      <c r="AQ15" s="7">
        <f>SUMIFS(Data!$R$2:$R$2074,Data!$B$2:$B$2074,'Recon (MARION ONLY)'!$C$4,Data!$C$2:$C$2074,'Recon (MARION ONLY)'!AQ10)</f>
        <v>0</v>
      </c>
      <c r="AR15" s="7">
        <f>SUMIFS(Data!$R$2:$R$2074,Data!$B$2:$B$2074,'Recon (MARION ONLY)'!$C$4,Data!$C$2:$C$2074,'Recon (MARION ONLY)'!AR10)</f>
        <v>0</v>
      </c>
      <c r="AS15" s="7">
        <f>SUMIFS(Data!$R$2:$R$2074,Data!$B$2:$B$2074,'Recon (MARION ONLY)'!$C$4,Data!$C$2:$C$2074,'Recon (MARION ONLY)'!AS10)</f>
        <v>0</v>
      </c>
      <c r="AT15" s="7">
        <f>SUMIFS(Data!$R$2:$R$2074,Data!$B$2:$B$2074,'Recon (MARION ONLY)'!$C$4,Data!$C$2:$C$2074,'Recon (MARION ONLY)'!AT10)</f>
        <v>0</v>
      </c>
      <c r="AU15" s="7">
        <f>SUMIFS(Data!$R$2:$R$2074,Data!$B$2:$B$2074,'Recon (MARION ONLY)'!$C$4,Data!$C$2:$C$2074,'Recon (MARION ONLY)'!AU10)</f>
        <v>0</v>
      </c>
      <c r="AV15" s="7">
        <f>SUMIFS(Data!$R$2:$R$2074,Data!$B$2:$B$2074,'Recon (MARION ONLY)'!$C$4,Data!$C$2:$C$2074,'Recon (MARION ONLY)'!AV10)</f>
        <v>577.36</v>
      </c>
      <c r="AW15" s="7">
        <f>SUMIFS(Data!$R$2:$R$2074,Data!$B$2:$B$2074,'Recon (MARION ONLY)'!$C$4,Data!$C$2:$C$2074,'Recon (MARION ONLY)'!AW10)</f>
        <v>545393.6</v>
      </c>
      <c r="AX15" s="7">
        <f>SUMIFS(Data!$R$2:$R$2074,Data!$B$2:$B$2074,'Recon (MARION ONLY)'!$C$4,Data!$C$2:$C$2074,'Recon (MARION ONLY)'!AX10)</f>
        <v>0</v>
      </c>
      <c r="AY15" s="7">
        <f>SUMIFS(Data!$R$2:$R$2074,Data!$B$2:$B$2074,'Recon (MARION ONLY)'!$C$4,Data!$C$2:$C$2074,'Recon (MARION ONLY)'!AY10)</f>
        <v>0</v>
      </c>
      <c r="AZ15" s="7">
        <f>SUMIFS(Data!$R$2:$R$2074,Data!$B$2:$B$2074,'Recon (MARION ONLY)'!$C$4,Data!$C$2:$C$2074,'Recon (MARION ONLY)'!AZ10)</f>
        <v>0</v>
      </c>
      <c r="BA15" s="7">
        <f>SUMIFS(Data!$R$2:$R$2074,Data!$B$2:$B$2074,'Recon (MARION ONLY)'!$C$4,Data!$C$2:$C$2074,'Recon (MARION ONLY)'!BA10)</f>
        <v>14271.49</v>
      </c>
      <c r="BB15" s="7">
        <f>SUMIFS(Data!$R$2:$R$2074,Data!$B$2:$B$2074,'Recon (MARION ONLY)'!$C$4,Data!$C$2:$C$2074,'Recon (MARION ONLY)'!BB10)</f>
        <v>0</v>
      </c>
      <c r="BC15" s="7">
        <f>SUMIFS(Data!$R$2:$R$2074,Data!$B$2:$B$2074,'Recon (MARION ONLY)'!$C$4,Data!$C$2:$C$2074,'Recon (MARION ONLY)'!BC10)</f>
        <v>0</v>
      </c>
      <c r="BD15" s="7">
        <f>SUMIFS(Data!$R$2:$R$2074,Data!$B$2:$B$2074,'Recon (MARION ONLY)'!$C$4,Data!$C$2:$C$2074,'Recon (MARION ONLY)'!BD10)</f>
        <v>0</v>
      </c>
      <c r="BE15" s="7">
        <f>SUMIFS(Data!$R$2:$R$2074,Data!$B$2:$B$2074,'Recon (MARION ONLY)'!$C$4,Data!$C$2:$C$2074,'Recon (MARION ONLY)'!BE10)</f>
        <v>0</v>
      </c>
      <c r="BF15" s="7">
        <f>SUMIFS(Data!$R$2:$R$2074,Data!$B$2:$B$2074,'Recon (MARION ONLY)'!$C$4,Data!$C$2:$C$2074,'Recon (MARION ONLY)'!BF10)</f>
        <v>0</v>
      </c>
      <c r="BG15" s="7">
        <f>SUMIFS(Data!$R$2:$R$2074,Data!$B$2:$B$2074,'Recon (MARION ONLY)'!$C$4,Data!$C$2:$C$2074,'Recon (MARION ONLY)'!BG10)</f>
        <v>0</v>
      </c>
      <c r="BH15" s="7">
        <f>SUMIFS(Data!$R$2:$R$2074,Data!$B$2:$B$2074,'Recon (MARION ONLY)'!$C$4,Data!$C$2:$C$2074,'Recon (MARION ONLY)'!BH10)</f>
        <v>1317493.73</v>
      </c>
      <c r="BI15" s="7">
        <f>SUMIFS(Data!$R$2:$R$2074,Data!$B$2:$B$2074,'Recon (MARION ONLY)'!$C$4,Data!$C$2:$C$2074,'Recon (MARION ONLY)'!BI10)</f>
        <v>5092.4799999999996</v>
      </c>
      <c r="BJ15" s="7">
        <f>SUMIFS(Data!$R$2:$R$2074,Data!$B$2:$B$2074,'Recon (MARION ONLY)'!$C$4,Data!$C$2:$C$2074,'Recon (MARION ONLY)'!BJ10)</f>
        <v>0</v>
      </c>
      <c r="BK15" s="7">
        <f>SUMIFS(Data!$R$2:$R$2074,Data!$B$2:$B$2074,'Recon (MARION ONLY)'!$C$4,Data!$C$2:$C$2074,'Recon (MARION ONLY)'!BK10)</f>
        <v>84307.98</v>
      </c>
      <c r="BL15" s="7">
        <f>SUMIFS(Data!$R$2:$R$2074,Data!$B$2:$B$2074,'Recon (MARION ONLY)'!$C$4,Data!$C$2:$C$2074,'Recon (MARION ONLY)'!BL10)</f>
        <v>46678.27</v>
      </c>
      <c r="BM15" s="7">
        <f>SUMIFS(Data!$R$2:$R$2074,Data!$B$2:$B$2074,'Recon (MARION ONLY)'!$C$4,Data!$C$2:$C$2074,'Recon (MARION ONLY)'!BM10)</f>
        <v>24906.17</v>
      </c>
      <c r="BN15" s="7">
        <f>SUMIFS(Data!$R$2:$R$2074,Data!$B$2:$B$2074,'Recon (MARION ONLY)'!$C$4,Data!$C$2:$C$2074,'Recon (MARION ONLY)'!BN10)</f>
        <v>0</v>
      </c>
      <c r="BO15" s="7">
        <f>SUMIFS(Data!$R$2:$R$2074,Data!$B$2:$B$2074,'Recon (MARION ONLY)'!$C$4,Data!$C$2:$C$2074,'Recon (MARION ONLY)'!BO10)</f>
        <v>0</v>
      </c>
      <c r="BP15" s="7">
        <f>SUMIFS(Data!$R$2:$R$2074,Data!$B$2:$B$2074,'Recon (MARION ONLY)'!$C$4,Data!$C$2:$C$2074,'Recon (MARION ONLY)'!BP10)</f>
        <v>0</v>
      </c>
      <c r="BQ15" s="7">
        <f>SUMIFS(Data!$R$2:$R$2074,Data!$B$2:$B$2074,'Recon (MARION ONLY)'!$C$4,Data!$C$2:$C$2074,'Recon (MARION ONLY)'!BQ10)</f>
        <v>0</v>
      </c>
    </row>
    <row r="16" spans="1:69" x14ac:dyDescent="0.3">
      <c r="A16" t="s">
        <v>407</v>
      </c>
      <c r="C16" t="s">
        <v>389</v>
      </c>
      <c r="E16" t="s">
        <v>408</v>
      </c>
      <c r="G16" s="7">
        <f>SUMIFS(Data!$S$2:$S$2074,Data!$B$2:$B$2074,'Recon (MARION ONLY)'!$C$4)</f>
        <v>29414.750000000004</v>
      </c>
      <c r="H16" s="3"/>
      <c r="I16" s="7">
        <f>SUMIFS(Data!$S$2:$S$2074,Data!$B$2:$B$2074,'Recon (MARION ONLY)'!$C$4,Data!$C$2:$C$2074,'Recon (MARION ONLY)'!I10)</f>
        <v>18738.21</v>
      </c>
      <c r="J16" s="7">
        <f>SUMIFS(Data!$S$2:$S$2074,Data!$B$2:$B$2074,'Recon (MARION ONLY)'!$C$4,Data!$C$2:$C$2074,'Recon (MARION ONLY)'!J10)</f>
        <v>0</v>
      </c>
      <c r="K16" s="7">
        <f>SUMIFS(Data!$S$2:$S$2074,Data!$B$2:$B$2074,'Recon (MARION ONLY)'!$C$4,Data!$C$2:$C$2074,'Recon (MARION ONLY)'!K10)</f>
        <v>1203.9000000000001</v>
      </c>
      <c r="L16" s="7">
        <f>SUMIFS(Data!$S$2:$S$2074,Data!$B$2:$B$2074,'Recon (MARION ONLY)'!$C$4,Data!$C$2:$C$2074,'Recon (MARION ONLY)'!L10)</f>
        <v>0</v>
      </c>
      <c r="M16" s="7">
        <f>SUMIFS(Data!$S$2:$S$2074,Data!$B$2:$B$2074,'Recon (MARION ONLY)'!$C$4,Data!$C$2:$C$2074,'Recon (MARION ONLY)'!M10)</f>
        <v>0</v>
      </c>
      <c r="N16" s="7">
        <f>SUMIFS(Data!$S$2:$S$2074,Data!$B$2:$B$2074,'Recon (MARION ONLY)'!$C$4,Data!$C$2:$C$2074,'Recon (MARION ONLY)'!N10)</f>
        <v>0</v>
      </c>
      <c r="O16" s="7">
        <f>SUMIFS(Data!$S$2:$S$2074,Data!$B$2:$B$2074,'Recon (MARION ONLY)'!$C$4,Data!$C$2:$C$2074,'Recon (MARION ONLY)'!O10)</f>
        <v>0</v>
      </c>
      <c r="P16" s="7">
        <f>SUMIFS(Data!$S$2:$S$2074,Data!$B$2:$B$2074,'Recon (MARION ONLY)'!$C$4,Data!$C$2:$C$2074,'Recon (MARION ONLY)'!P10)</f>
        <v>0</v>
      </c>
      <c r="Q16" s="7">
        <f>SUMIFS(Data!$S$2:$S$2074,Data!$B$2:$B$2074,'Recon (MARION ONLY)'!$C$4,Data!$C$2:$C$2074,'Recon (MARION ONLY)'!Q10)</f>
        <v>0</v>
      </c>
      <c r="R16" s="7">
        <f>SUMIFS(Data!$S$2:$S$2074,Data!$B$2:$B$2074,'Recon (MARION ONLY)'!$C$4,Data!$C$2:$C$2074,'Recon (MARION ONLY)'!R10)</f>
        <v>0</v>
      </c>
      <c r="S16" s="7">
        <f>SUMIFS(Data!$S$2:$S$2074,Data!$B$2:$B$2074,'Recon (MARION ONLY)'!$C$4,Data!$C$2:$C$2074,'Recon (MARION ONLY)'!S10)</f>
        <v>0</v>
      </c>
      <c r="T16" s="7">
        <f>SUMIFS(Data!$S$2:$S$2074,Data!$B$2:$B$2074,'Recon (MARION ONLY)'!$C$4,Data!$C$2:$C$2074,'Recon (MARION ONLY)'!T10)</f>
        <v>0</v>
      </c>
      <c r="U16" s="7">
        <f>SUMIFS(Data!$S$2:$S$2074,Data!$B$2:$B$2074,'Recon (MARION ONLY)'!$C$4,Data!$C$2:$C$2074,'Recon (MARION ONLY)'!U10)</f>
        <v>0</v>
      </c>
      <c r="V16" s="7">
        <f>SUMIFS(Data!$S$2:$S$2074,Data!$B$2:$B$2074,'Recon (MARION ONLY)'!$C$4,Data!$C$2:$C$2074,'Recon (MARION ONLY)'!V10)</f>
        <v>4876.01</v>
      </c>
      <c r="W16" s="7">
        <f>SUMIFS(Data!$S$2:$S$2074,Data!$B$2:$B$2074,'Recon (MARION ONLY)'!$C$4,Data!$C$2:$C$2074,'Recon (MARION ONLY)'!W10)</f>
        <v>0</v>
      </c>
      <c r="X16" s="7">
        <f>SUMIFS(Data!$S$2:$S$2074,Data!$B$2:$B$2074,'Recon (MARION ONLY)'!$C$4,Data!$C$2:$C$2074,'Recon (MARION ONLY)'!X10)</f>
        <v>0</v>
      </c>
      <c r="Y16" s="7">
        <f>SUMIFS(Data!$S$2:$S$2074,Data!$B$2:$B$2074,'Recon (MARION ONLY)'!$C$4,Data!$C$2:$C$2074,'Recon (MARION ONLY)'!Y10)</f>
        <v>0</v>
      </c>
      <c r="Z16" s="7">
        <f>SUMIFS(Data!$S$2:$S$2074,Data!$B$2:$B$2074,'Recon (MARION ONLY)'!$C$4,Data!$C$2:$C$2074,'Recon (MARION ONLY)'!Z10)</f>
        <v>0</v>
      </c>
      <c r="AA16" s="7">
        <f>SUMIFS(Data!$S$2:$S$2074,Data!$B$2:$B$2074,'Recon (MARION ONLY)'!$C$4,Data!$C$2:$C$2074,'Recon (MARION ONLY)'!AA10)</f>
        <v>0</v>
      </c>
      <c r="AB16" s="7">
        <f>SUMIFS(Data!$S$2:$S$2074,Data!$B$2:$B$2074,'Recon (MARION ONLY)'!$C$4,Data!$C$2:$C$2074,'Recon (MARION ONLY)'!AB10)</f>
        <v>0</v>
      </c>
      <c r="AC16" s="7">
        <f>SUMIFS(Data!$S$2:$S$2074,Data!$B$2:$B$2074,'Recon (MARION ONLY)'!$C$4,Data!$C$2:$C$2074,'Recon (MARION ONLY)'!AC10)</f>
        <v>0</v>
      </c>
      <c r="AD16" s="7">
        <f>SUMIFS(Data!$S$2:$S$2074,Data!$B$2:$B$2074,'Recon (MARION ONLY)'!$C$4,Data!$C$2:$C$2074,'Recon (MARION ONLY)'!AD10)</f>
        <v>0</v>
      </c>
      <c r="AE16" s="7">
        <f>SUMIFS(Data!$S$2:$S$2074,Data!$B$2:$B$2074,'Recon (MARION ONLY)'!$C$4,Data!$C$2:$C$2074,'Recon (MARION ONLY)'!AE10)</f>
        <v>0</v>
      </c>
      <c r="AF16" s="7">
        <f>SUMIFS(Data!$S$2:$S$2074,Data!$B$2:$B$2074,'Recon (MARION ONLY)'!$C$4,Data!$C$2:$C$2074,'Recon (MARION ONLY)'!AF10)</f>
        <v>0</v>
      </c>
      <c r="AG16" s="7">
        <f>SUMIFS(Data!$S$2:$S$2074,Data!$B$2:$B$2074,'Recon (MARION ONLY)'!$C$4,Data!$C$2:$C$2074,'Recon (MARION ONLY)'!AG10)</f>
        <v>0</v>
      </c>
      <c r="AH16" s="7">
        <f>SUMIFS(Data!$S$2:$S$2074,Data!$B$2:$B$2074,'Recon (MARION ONLY)'!$C$4,Data!$C$2:$C$2074,'Recon (MARION ONLY)'!AH10)</f>
        <v>0.84</v>
      </c>
      <c r="AI16" s="7">
        <f>SUMIFS(Data!$S$2:$S$2074,Data!$B$2:$B$2074,'Recon (MARION ONLY)'!$C$4,Data!$C$2:$C$2074,'Recon (MARION ONLY)'!AI10)</f>
        <v>0</v>
      </c>
      <c r="AJ16" s="7">
        <f>SUMIFS(Data!$S$2:$S$2074,Data!$B$2:$B$2074,'Recon (MARION ONLY)'!$C$4,Data!$C$2:$C$2074,'Recon (MARION ONLY)'!AJ10)</f>
        <v>0</v>
      </c>
      <c r="AK16" s="7">
        <f>SUMIFS(Data!$S$2:$S$2074,Data!$B$2:$B$2074,'Recon (MARION ONLY)'!$C$4,Data!$C$2:$C$2074,'Recon (MARION ONLY)'!AK10)</f>
        <v>0</v>
      </c>
      <c r="AL16" s="7">
        <f>SUMIFS(Data!$S$2:$S$2074,Data!$B$2:$B$2074,'Recon (MARION ONLY)'!$C$4,Data!$C$2:$C$2074,'Recon (MARION ONLY)'!AL10)</f>
        <v>0</v>
      </c>
      <c r="AM16" s="7">
        <f>SUMIFS(Data!$S$2:$S$2074,Data!$B$2:$B$2074,'Recon (MARION ONLY)'!$C$4,Data!$C$2:$C$2074,'Recon (MARION ONLY)'!AM10)</f>
        <v>0</v>
      </c>
      <c r="AN16" s="7">
        <f>SUMIFS(Data!$S$2:$S$2074,Data!$B$2:$B$2074,'Recon (MARION ONLY)'!$C$4,Data!$C$2:$C$2074,'Recon (MARION ONLY)'!AN10)</f>
        <v>0</v>
      </c>
      <c r="AO16" s="7">
        <f>SUMIFS(Data!$S$2:$S$2074,Data!$B$2:$B$2074,'Recon (MARION ONLY)'!$C$4,Data!$C$2:$C$2074,'Recon (MARION ONLY)'!AO10)</f>
        <v>4.57</v>
      </c>
      <c r="AP16" s="7">
        <f>SUMIFS(Data!$S$2:$S$2074,Data!$B$2:$B$2074,'Recon (MARION ONLY)'!$C$4,Data!$C$2:$C$2074,'Recon (MARION ONLY)'!AP10)</f>
        <v>0</v>
      </c>
      <c r="AQ16" s="7">
        <f>SUMIFS(Data!$S$2:$S$2074,Data!$B$2:$B$2074,'Recon (MARION ONLY)'!$C$4,Data!$C$2:$C$2074,'Recon (MARION ONLY)'!AQ10)</f>
        <v>0</v>
      </c>
      <c r="AR16" s="7">
        <f>SUMIFS(Data!$S$2:$S$2074,Data!$B$2:$B$2074,'Recon (MARION ONLY)'!$C$4,Data!$C$2:$C$2074,'Recon (MARION ONLY)'!AR10)</f>
        <v>0</v>
      </c>
      <c r="AS16" s="7">
        <f>SUMIFS(Data!$S$2:$S$2074,Data!$B$2:$B$2074,'Recon (MARION ONLY)'!$C$4,Data!$C$2:$C$2074,'Recon (MARION ONLY)'!AS10)</f>
        <v>0</v>
      </c>
      <c r="AT16" s="7">
        <f>SUMIFS(Data!$S$2:$S$2074,Data!$B$2:$B$2074,'Recon (MARION ONLY)'!$C$4,Data!$C$2:$C$2074,'Recon (MARION ONLY)'!AT10)</f>
        <v>0</v>
      </c>
      <c r="AU16" s="7">
        <f>SUMIFS(Data!$S$2:$S$2074,Data!$B$2:$B$2074,'Recon (MARION ONLY)'!$C$4,Data!$C$2:$C$2074,'Recon (MARION ONLY)'!AU10)</f>
        <v>0</v>
      </c>
      <c r="AV16" s="7">
        <f>SUMIFS(Data!$S$2:$S$2074,Data!$B$2:$B$2074,'Recon (MARION ONLY)'!$C$4,Data!$C$2:$C$2074,'Recon (MARION ONLY)'!AV10)</f>
        <v>14.43</v>
      </c>
      <c r="AW16" s="7">
        <f>SUMIFS(Data!$S$2:$S$2074,Data!$B$2:$B$2074,'Recon (MARION ONLY)'!$C$4,Data!$C$2:$C$2074,'Recon (MARION ONLY)'!AW10)</f>
        <v>3397.53</v>
      </c>
      <c r="AX16" s="7">
        <f>SUMIFS(Data!$S$2:$S$2074,Data!$B$2:$B$2074,'Recon (MARION ONLY)'!$C$4,Data!$C$2:$C$2074,'Recon (MARION ONLY)'!AX10)</f>
        <v>0</v>
      </c>
      <c r="AY16" s="7">
        <f>SUMIFS(Data!$S$2:$S$2074,Data!$B$2:$B$2074,'Recon (MARION ONLY)'!$C$4,Data!$C$2:$C$2074,'Recon (MARION ONLY)'!AY10)</f>
        <v>0</v>
      </c>
      <c r="AZ16" s="7">
        <f>SUMIFS(Data!$S$2:$S$2074,Data!$B$2:$B$2074,'Recon (MARION ONLY)'!$C$4,Data!$C$2:$C$2074,'Recon (MARION ONLY)'!AZ10)</f>
        <v>0</v>
      </c>
      <c r="BA16" s="7">
        <f>SUMIFS(Data!$S$2:$S$2074,Data!$B$2:$B$2074,'Recon (MARION ONLY)'!$C$4,Data!$C$2:$C$2074,'Recon (MARION ONLY)'!BA10)</f>
        <v>258.64</v>
      </c>
      <c r="BB16" s="7">
        <f>SUMIFS(Data!$S$2:$S$2074,Data!$B$2:$B$2074,'Recon (MARION ONLY)'!$C$4,Data!$C$2:$C$2074,'Recon (MARION ONLY)'!BB10)</f>
        <v>0</v>
      </c>
      <c r="BC16" s="7">
        <f>SUMIFS(Data!$S$2:$S$2074,Data!$B$2:$B$2074,'Recon (MARION ONLY)'!$C$4,Data!$C$2:$C$2074,'Recon (MARION ONLY)'!BC10)</f>
        <v>0</v>
      </c>
      <c r="BD16" s="7">
        <f>SUMIFS(Data!$S$2:$S$2074,Data!$B$2:$B$2074,'Recon (MARION ONLY)'!$C$4,Data!$C$2:$C$2074,'Recon (MARION ONLY)'!BD10)</f>
        <v>0</v>
      </c>
      <c r="BE16" s="7">
        <f>SUMIFS(Data!$S$2:$S$2074,Data!$B$2:$B$2074,'Recon (MARION ONLY)'!$C$4,Data!$C$2:$C$2074,'Recon (MARION ONLY)'!BE10)</f>
        <v>0</v>
      </c>
      <c r="BF16" s="7">
        <f>SUMIFS(Data!$S$2:$S$2074,Data!$B$2:$B$2074,'Recon (MARION ONLY)'!$C$4,Data!$C$2:$C$2074,'Recon (MARION ONLY)'!BF10)</f>
        <v>0</v>
      </c>
      <c r="BG16" s="7">
        <f>SUMIFS(Data!$S$2:$S$2074,Data!$B$2:$B$2074,'Recon (MARION ONLY)'!$C$4,Data!$C$2:$C$2074,'Recon (MARION ONLY)'!BG10)</f>
        <v>0</v>
      </c>
      <c r="BH16" s="7">
        <f>SUMIFS(Data!$S$2:$S$2074,Data!$B$2:$B$2074,'Recon (MARION ONLY)'!$C$4,Data!$C$2:$C$2074,'Recon (MARION ONLY)'!BH10)</f>
        <v>902.29</v>
      </c>
      <c r="BI16" s="7">
        <f>SUMIFS(Data!$S$2:$S$2074,Data!$B$2:$B$2074,'Recon (MARION ONLY)'!$C$4,Data!$C$2:$C$2074,'Recon (MARION ONLY)'!BI10)</f>
        <v>0</v>
      </c>
      <c r="BJ16" s="7">
        <f>SUMIFS(Data!$S$2:$S$2074,Data!$B$2:$B$2074,'Recon (MARION ONLY)'!$C$4,Data!$C$2:$C$2074,'Recon (MARION ONLY)'!BJ10)</f>
        <v>0</v>
      </c>
      <c r="BK16" s="7">
        <f>SUMIFS(Data!$S$2:$S$2074,Data!$B$2:$B$2074,'Recon (MARION ONLY)'!$C$4,Data!$C$2:$C$2074,'Recon (MARION ONLY)'!BK10)</f>
        <v>0</v>
      </c>
      <c r="BL16" s="7">
        <f>SUMIFS(Data!$S$2:$S$2074,Data!$B$2:$B$2074,'Recon (MARION ONLY)'!$C$4,Data!$C$2:$C$2074,'Recon (MARION ONLY)'!BL10)</f>
        <v>8.0399999999999991</v>
      </c>
      <c r="BM16" s="7">
        <f>SUMIFS(Data!$S$2:$S$2074,Data!$B$2:$B$2074,'Recon (MARION ONLY)'!$C$4,Data!$C$2:$C$2074,'Recon (MARION ONLY)'!BM10)</f>
        <v>10.29</v>
      </c>
      <c r="BN16" s="7">
        <f>SUMIFS(Data!$S$2:$S$2074,Data!$B$2:$B$2074,'Recon (MARION ONLY)'!$C$4,Data!$C$2:$C$2074,'Recon (MARION ONLY)'!BN10)</f>
        <v>0</v>
      </c>
      <c r="BO16" s="7">
        <f>SUMIFS(Data!$S$2:$S$2074,Data!$B$2:$B$2074,'Recon (MARION ONLY)'!$C$4,Data!$C$2:$C$2074,'Recon (MARION ONLY)'!BO10)</f>
        <v>0</v>
      </c>
      <c r="BP16" s="7">
        <f>SUMIFS(Data!$S$2:$S$2074,Data!$B$2:$B$2074,'Recon (MARION ONLY)'!$C$4,Data!$C$2:$C$2074,'Recon (MARION ONLY)'!BP10)</f>
        <v>0</v>
      </c>
      <c r="BQ16" s="7">
        <f>SUMIFS(Data!$S$2:$S$2074,Data!$B$2:$B$2074,'Recon (MARION ONLY)'!$C$4,Data!$C$2:$C$2074,'Recon (MARION ONLY)'!BQ10)</f>
        <v>0</v>
      </c>
    </row>
    <row r="17" spans="1:69" x14ac:dyDescent="0.3">
      <c r="A17" t="s">
        <v>9</v>
      </c>
      <c r="C17" s="15"/>
      <c r="D17" s="15"/>
      <c r="E17" s="15"/>
      <c r="G17" s="7">
        <f>G12-G13+G14-G15-G16</f>
        <v>1860827546.7499983</v>
      </c>
      <c r="H17" s="3"/>
      <c r="I17" s="7">
        <f>I12-I13+I14-I15-I16</f>
        <v>417591078.53999907</v>
      </c>
      <c r="J17" s="7">
        <f t="shared" ref="J17:BQ17" si="0">J12-J13+J14-J15-J16</f>
        <v>6437090.8900000006</v>
      </c>
      <c r="K17" s="7">
        <f t="shared" si="0"/>
        <v>82732265.239999801</v>
      </c>
      <c r="L17" s="7">
        <f t="shared" si="0"/>
        <v>250254.68</v>
      </c>
      <c r="M17" s="7">
        <f t="shared" si="0"/>
        <v>1237999.08</v>
      </c>
      <c r="N17" s="7">
        <f t="shared" si="0"/>
        <v>10357.280000000001</v>
      </c>
      <c r="O17" s="7">
        <f t="shared" si="0"/>
        <v>98722329.750000015</v>
      </c>
      <c r="P17" s="7">
        <f t="shared" si="0"/>
        <v>6895805.7199999895</v>
      </c>
      <c r="Q17" s="7">
        <f t="shared" si="0"/>
        <v>231767.1</v>
      </c>
      <c r="R17" s="7">
        <f t="shared" si="0"/>
        <v>19752.8</v>
      </c>
      <c r="S17" s="7">
        <f t="shared" si="0"/>
        <v>296695.98</v>
      </c>
      <c r="T17" s="7">
        <f t="shared" si="0"/>
        <v>111428106.47000001</v>
      </c>
      <c r="U17" s="7">
        <f t="shared" si="0"/>
        <v>17017003.140000001</v>
      </c>
      <c r="V17" s="7">
        <f t="shared" si="0"/>
        <v>65434048.170000002</v>
      </c>
      <c r="W17" s="7">
        <f t="shared" si="0"/>
        <v>664151.87999999896</v>
      </c>
      <c r="X17" s="7">
        <f t="shared" si="0"/>
        <v>33662</v>
      </c>
      <c r="Y17" s="7">
        <f t="shared" si="0"/>
        <v>138826477.769999</v>
      </c>
      <c r="Z17" s="7">
        <f t="shared" si="0"/>
        <v>5153788.58</v>
      </c>
      <c r="AA17" s="7">
        <f t="shared" si="0"/>
        <v>12237097.529999999</v>
      </c>
      <c r="AB17" s="7">
        <f t="shared" si="0"/>
        <v>2557267.33</v>
      </c>
      <c r="AC17" s="7">
        <f t="shared" si="0"/>
        <v>858718.62999999989</v>
      </c>
      <c r="AD17" s="7">
        <f t="shared" si="0"/>
        <v>987065.84</v>
      </c>
      <c r="AE17" s="7">
        <f t="shared" si="0"/>
        <v>4119778.5</v>
      </c>
      <c r="AF17" s="7">
        <f t="shared" si="0"/>
        <v>6588444.3700000001</v>
      </c>
      <c r="AG17" s="7">
        <f t="shared" si="0"/>
        <v>512491.36</v>
      </c>
      <c r="AH17" s="7">
        <f t="shared" si="0"/>
        <v>173760731.69</v>
      </c>
      <c r="AI17" s="7">
        <f t="shared" si="0"/>
        <v>4188252.1300000004</v>
      </c>
      <c r="AJ17" s="7">
        <f t="shared" si="0"/>
        <v>581161.46</v>
      </c>
      <c r="AK17" s="7">
        <f t="shared" si="0"/>
        <v>4147081.5</v>
      </c>
      <c r="AL17" s="7">
        <f t="shared" si="0"/>
        <v>167054.22</v>
      </c>
      <c r="AM17" s="7">
        <f t="shared" si="0"/>
        <v>108902.55999999998</v>
      </c>
      <c r="AN17" s="7">
        <f t="shared" si="0"/>
        <v>97127815.579999998</v>
      </c>
      <c r="AO17" s="7">
        <f t="shared" si="0"/>
        <v>43377410.460000098</v>
      </c>
      <c r="AP17" s="7">
        <f t="shared" si="0"/>
        <v>264966.44</v>
      </c>
      <c r="AQ17" s="7">
        <f t="shared" si="0"/>
        <v>1635763.87</v>
      </c>
      <c r="AR17" s="7">
        <f t="shared" si="0"/>
        <v>3547338.52999999</v>
      </c>
      <c r="AS17" s="7">
        <f t="shared" si="0"/>
        <v>11537366.48</v>
      </c>
      <c r="AT17" s="7">
        <f t="shared" si="0"/>
        <v>987438.47</v>
      </c>
      <c r="AU17" s="7">
        <f t="shared" si="0"/>
        <v>15723.56</v>
      </c>
      <c r="AV17" s="7">
        <f t="shared" si="0"/>
        <v>197891594.34</v>
      </c>
      <c r="AW17" s="7">
        <f t="shared" si="0"/>
        <v>96485661.470000014</v>
      </c>
      <c r="AX17" s="7">
        <f t="shared" si="0"/>
        <v>702834.22000000009</v>
      </c>
      <c r="AY17" s="7">
        <f t="shared" si="0"/>
        <v>41514.18</v>
      </c>
      <c r="AZ17" s="7">
        <f t="shared" si="0"/>
        <v>199136.90000000002</v>
      </c>
      <c r="BA17" s="7">
        <f t="shared" si="0"/>
        <v>892658.66000000108</v>
      </c>
      <c r="BB17" s="7">
        <f t="shared" si="0"/>
        <v>299966.12000000005</v>
      </c>
      <c r="BC17" s="7">
        <f t="shared" si="0"/>
        <v>3087301.0599999996</v>
      </c>
      <c r="BD17" s="7">
        <f t="shared" si="0"/>
        <v>8353897.4799999995</v>
      </c>
      <c r="BE17" s="7">
        <f t="shared" si="0"/>
        <v>506152.80000000005</v>
      </c>
      <c r="BF17" s="7">
        <f t="shared" si="0"/>
        <v>776332.44000000006</v>
      </c>
      <c r="BG17" s="7">
        <f t="shared" si="0"/>
        <v>17675.939999999999</v>
      </c>
      <c r="BH17" s="7">
        <f t="shared" si="0"/>
        <v>107899609.72999999</v>
      </c>
      <c r="BI17" s="7">
        <f t="shared" si="0"/>
        <v>44219046.050000109</v>
      </c>
      <c r="BJ17" s="7">
        <f t="shared" si="0"/>
        <v>2370333.4500000002</v>
      </c>
      <c r="BK17" s="7">
        <f t="shared" si="0"/>
        <v>38279711.260000005</v>
      </c>
      <c r="BL17" s="7">
        <f t="shared" si="0"/>
        <v>13413727.910000004</v>
      </c>
      <c r="BM17" s="7">
        <f t="shared" si="0"/>
        <v>11840939.030000001</v>
      </c>
      <c r="BN17" s="7">
        <f t="shared" si="0"/>
        <v>111504.48</v>
      </c>
      <c r="BO17" s="7">
        <f t="shared" si="0"/>
        <v>7199.44</v>
      </c>
      <c r="BP17" s="7">
        <f t="shared" si="0"/>
        <v>7231.16</v>
      </c>
      <c r="BQ17" s="7">
        <f t="shared" si="0"/>
        <v>11133013.050000001</v>
      </c>
    </row>
    <row r="18" spans="1:69" x14ac:dyDescent="0.3">
      <c r="A18" t="s">
        <v>122</v>
      </c>
      <c r="C18" s="15"/>
      <c r="D18" s="15"/>
      <c r="E18" s="15"/>
      <c r="G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</row>
    <row r="19" spans="1:69" x14ac:dyDescent="0.3">
      <c r="A19" t="s">
        <v>19</v>
      </c>
      <c r="C19" s="15"/>
      <c r="D19" s="15"/>
      <c r="E19" s="15"/>
      <c r="G19" s="7">
        <f>G17-G18</f>
        <v>1860827546.7499983</v>
      </c>
      <c r="I19" s="7">
        <f t="shared" ref="I19:BQ19" si="1">I17-I18</f>
        <v>417591078.53999907</v>
      </c>
      <c r="J19" s="7">
        <f t="shared" si="1"/>
        <v>6437090.8900000006</v>
      </c>
      <c r="K19" s="7">
        <f t="shared" si="1"/>
        <v>82732265.239999801</v>
      </c>
      <c r="L19" s="7">
        <f t="shared" si="1"/>
        <v>250254.68</v>
      </c>
      <c r="M19" s="7">
        <f t="shared" si="1"/>
        <v>1237999.08</v>
      </c>
      <c r="N19" s="7">
        <f t="shared" si="1"/>
        <v>10357.280000000001</v>
      </c>
      <c r="O19" s="7">
        <f t="shared" si="1"/>
        <v>98722329.750000015</v>
      </c>
      <c r="P19" s="7">
        <f t="shared" si="1"/>
        <v>6895805.7199999895</v>
      </c>
      <c r="Q19" s="7">
        <f t="shared" si="1"/>
        <v>231767.1</v>
      </c>
      <c r="R19" s="7">
        <f t="shared" si="1"/>
        <v>19752.8</v>
      </c>
      <c r="S19" s="7">
        <f t="shared" si="1"/>
        <v>296695.98</v>
      </c>
      <c r="T19" s="7">
        <f t="shared" si="1"/>
        <v>111428106.47000001</v>
      </c>
      <c r="U19" s="7">
        <f t="shared" si="1"/>
        <v>17017003.140000001</v>
      </c>
      <c r="V19" s="7">
        <f t="shared" si="1"/>
        <v>65434048.170000002</v>
      </c>
      <c r="W19" s="7">
        <f t="shared" si="1"/>
        <v>664151.87999999896</v>
      </c>
      <c r="X19" s="7">
        <f t="shared" si="1"/>
        <v>33662</v>
      </c>
      <c r="Y19" s="7">
        <f t="shared" si="1"/>
        <v>138826477.769999</v>
      </c>
      <c r="Z19" s="7">
        <f t="shared" si="1"/>
        <v>5153788.58</v>
      </c>
      <c r="AA19" s="7">
        <f t="shared" si="1"/>
        <v>12237097.529999999</v>
      </c>
      <c r="AB19" s="7">
        <f t="shared" si="1"/>
        <v>2557267.33</v>
      </c>
      <c r="AC19" s="7">
        <f t="shared" si="1"/>
        <v>858718.62999999989</v>
      </c>
      <c r="AD19" s="7">
        <f t="shared" si="1"/>
        <v>987065.84</v>
      </c>
      <c r="AE19" s="7">
        <f t="shared" si="1"/>
        <v>4119778.5</v>
      </c>
      <c r="AF19" s="7">
        <f t="shared" si="1"/>
        <v>6588444.3700000001</v>
      </c>
      <c r="AG19" s="7">
        <f t="shared" si="1"/>
        <v>512491.36</v>
      </c>
      <c r="AH19" s="7">
        <f t="shared" si="1"/>
        <v>173760731.69</v>
      </c>
      <c r="AI19" s="7">
        <f t="shared" si="1"/>
        <v>4188252.1300000004</v>
      </c>
      <c r="AJ19" s="7">
        <f t="shared" si="1"/>
        <v>581161.46</v>
      </c>
      <c r="AK19" s="7">
        <f t="shared" si="1"/>
        <v>4147081.5</v>
      </c>
      <c r="AL19" s="7">
        <f t="shared" si="1"/>
        <v>167054.22</v>
      </c>
      <c r="AM19" s="7">
        <f t="shared" si="1"/>
        <v>108902.55999999998</v>
      </c>
      <c r="AN19" s="7">
        <f t="shared" si="1"/>
        <v>97127815.579999998</v>
      </c>
      <c r="AO19" s="7">
        <f t="shared" si="1"/>
        <v>43377410.460000098</v>
      </c>
      <c r="AP19" s="7">
        <f t="shared" si="1"/>
        <v>264966.44</v>
      </c>
      <c r="AQ19" s="7">
        <f t="shared" si="1"/>
        <v>1635763.87</v>
      </c>
      <c r="AR19" s="7">
        <f t="shared" si="1"/>
        <v>3547338.52999999</v>
      </c>
      <c r="AS19" s="7">
        <f t="shared" si="1"/>
        <v>11537366.48</v>
      </c>
      <c r="AT19" s="7">
        <f t="shared" si="1"/>
        <v>987438.47</v>
      </c>
      <c r="AU19" s="7">
        <f t="shared" si="1"/>
        <v>15723.56</v>
      </c>
      <c r="AV19" s="7">
        <f t="shared" si="1"/>
        <v>197891594.34</v>
      </c>
      <c r="AW19" s="7">
        <f t="shared" si="1"/>
        <v>96485661.470000014</v>
      </c>
      <c r="AX19" s="7">
        <f t="shared" si="1"/>
        <v>702834.22000000009</v>
      </c>
      <c r="AY19" s="7">
        <f t="shared" si="1"/>
        <v>41514.18</v>
      </c>
      <c r="AZ19" s="7">
        <f t="shared" si="1"/>
        <v>199136.90000000002</v>
      </c>
      <c r="BA19" s="7">
        <f t="shared" si="1"/>
        <v>892658.66000000108</v>
      </c>
      <c r="BB19" s="7">
        <f t="shared" si="1"/>
        <v>299966.12000000005</v>
      </c>
      <c r="BC19" s="7">
        <f t="shared" si="1"/>
        <v>3087301.0599999996</v>
      </c>
      <c r="BD19" s="7">
        <f t="shared" si="1"/>
        <v>8353897.4799999995</v>
      </c>
      <c r="BE19" s="7">
        <f t="shared" si="1"/>
        <v>506152.80000000005</v>
      </c>
      <c r="BF19" s="7">
        <f t="shared" si="1"/>
        <v>776332.44000000006</v>
      </c>
      <c r="BG19" s="7">
        <f t="shared" si="1"/>
        <v>17675.939999999999</v>
      </c>
      <c r="BH19" s="7">
        <f t="shared" si="1"/>
        <v>107899609.72999999</v>
      </c>
      <c r="BI19" s="7">
        <f t="shared" si="1"/>
        <v>44219046.050000109</v>
      </c>
      <c r="BJ19" s="7">
        <f t="shared" si="1"/>
        <v>2370333.4500000002</v>
      </c>
      <c r="BK19" s="7">
        <f t="shared" si="1"/>
        <v>38279711.260000005</v>
      </c>
      <c r="BL19" s="7">
        <f t="shared" si="1"/>
        <v>13413727.910000004</v>
      </c>
      <c r="BM19" s="7">
        <f t="shared" si="1"/>
        <v>11840939.030000001</v>
      </c>
      <c r="BN19" s="7">
        <f t="shared" si="1"/>
        <v>111504.48</v>
      </c>
      <c r="BO19" s="7">
        <f t="shared" si="1"/>
        <v>7199.44</v>
      </c>
      <c r="BP19" s="7">
        <f t="shared" si="1"/>
        <v>7231.16</v>
      </c>
      <c r="BQ19" s="7">
        <f t="shared" si="1"/>
        <v>11133013.050000001</v>
      </c>
    </row>
    <row r="21" spans="1:69" s="5" customFormat="1" x14ac:dyDescent="0.3">
      <c r="G21" s="6"/>
    </row>
    <row r="23" spans="1:69" x14ac:dyDescent="0.3">
      <c r="A23" s="33" t="s">
        <v>11</v>
      </c>
      <c r="B23" s="33"/>
      <c r="C23" s="33"/>
      <c r="D23" s="33"/>
      <c r="E23" s="33"/>
      <c r="F23" s="33"/>
      <c r="G23" s="33"/>
    </row>
    <row r="25" spans="1:69" x14ac:dyDescent="0.3">
      <c r="A25" s="9" t="s">
        <v>0</v>
      </c>
      <c r="B25" s="9"/>
      <c r="C25" s="9" t="s">
        <v>0</v>
      </c>
      <c r="D25" s="9"/>
      <c r="E25" s="9"/>
      <c r="F25" s="9"/>
      <c r="G25" s="13" t="s">
        <v>118</v>
      </c>
      <c r="I25" s="12" t="s">
        <v>119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</row>
    <row r="26" spans="1:69" x14ac:dyDescent="0.3">
      <c r="A26" s="8" t="s">
        <v>1</v>
      </c>
      <c r="B26" s="9"/>
      <c r="C26" s="8" t="s">
        <v>2</v>
      </c>
      <c r="D26" s="9"/>
      <c r="E26" s="8" t="s">
        <v>3</v>
      </c>
      <c r="F26" s="9"/>
      <c r="G26" s="14" t="s">
        <v>5</v>
      </c>
      <c r="I26" s="16" t="s">
        <v>261</v>
      </c>
      <c r="J26" s="16" t="s">
        <v>198</v>
      </c>
      <c r="K26" s="16" t="s">
        <v>262</v>
      </c>
      <c r="L26" s="16" t="s">
        <v>263</v>
      </c>
      <c r="M26" s="16" t="s">
        <v>264</v>
      </c>
      <c r="N26" s="16" t="s">
        <v>265</v>
      </c>
      <c r="O26" s="16" t="s">
        <v>266</v>
      </c>
      <c r="P26" s="16" t="s">
        <v>267</v>
      </c>
      <c r="Q26" s="16" t="s">
        <v>268</v>
      </c>
      <c r="R26" s="16" t="s">
        <v>269</v>
      </c>
      <c r="S26" s="16" t="s">
        <v>270</v>
      </c>
      <c r="T26" s="16" t="s">
        <v>271</v>
      </c>
      <c r="U26" s="16" t="s">
        <v>272</v>
      </c>
      <c r="V26" s="16" t="s">
        <v>273</v>
      </c>
      <c r="W26" s="16" t="s">
        <v>274</v>
      </c>
      <c r="X26" s="16" t="s">
        <v>275</v>
      </c>
      <c r="Y26" s="16" t="s">
        <v>276</v>
      </c>
      <c r="Z26" s="16" t="s">
        <v>277</v>
      </c>
      <c r="AA26" s="16" t="s">
        <v>278</v>
      </c>
      <c r="AB26" s="16" t="s">
        <v>279</v>
      </c>
      <c r="AC26" s="16" t="s">
        <v>280</v>
      </c>
      <c r="AD26" s="16" t="s">
        <v>281</v>
      </c>
      <c r="AE26" s="16" t="s">
        <v>282</v>
      </c>
      <c r="AF26" s="16" t="s">
        <v>283</v>
      </c>
      <c r="AG26" s="16" t="s">
        <v>284</v>
      </c>
      <c r="AH26" s="16" t="s">
        <v>285</v>
      </c>
      <c r="AI26" s="16" t="s">
        <v>286</v>
      </c>
      <c r="AJ26" s="16" t="s">
        <v>287</v>
      </c>
      <c r="AK26" s="16" t="s">
        <v>288</v>
      </c>
      <c r="AL26" s="16" t="s">
        <v>289</v>
      </c>
      <c r="AM26" s="16" t="s">
        <v>290</v>
      </c>
      <c r="AN26" s="16" t="s">
        <v>291</v>
      </c>
      <c r="AO26" s="16" t="s">
        <v>292</v>
      </c>
      <c r="AP26" s="16" t="s">
        <v>293</v>
      </c>
      <c r="AQ26" s="16" t="s">
        <v>294</v>
      </c>
      <c r="AR26" s="16" t="s">
        <v>295</v>
      </c>
      <c r="AS26" s="16" t="s">
        <v>296</v>
      </c>
      <c r="AT26" s="16" t="s">
        <v>297</v>
      </c>
      <c r="AU26" s="16" t="s">
        <v>298</v>
      </c>
      <c r="AV26" s="16" t="s">
        <v>299</v>
      </c>
      <c r="AW26" s="16" t="s">
        <v>300</v>
      </c>
      <c r="AX26" s="16" t="s">
        <v>301</v>
      </c>
      <c r="AY26" s="16" t="s">
        <v>302</v>
      </c>
      <c r="AZ26" s="16" t="s">
        <v>303</v>
      </c>
      <c r="BA26" s="16" t="s">
        <v>304</v>
      </c>
      <c r="BB26" s="16" t="s">
        <v>305</v>
      </c>
      <c r="BC26" s="16" t="s">
        <v>306</v>
      </c>
      <c r="BD26" s="16" t="s">
        <v>307</v>
      </c>
      <c r="BE26" s="16" t="s">
        <v>308</v>
      </c>
      <c r="BF26" s="16" t="s">
        <v>309</v>
      </c>
      <c r="BG26" s="16" t="s">
        <v>310</v>
      </c>
      <c r="BH26" s="16" t="s">
        <v>311</v>
      </c>
      <c r="BI26" s="16" t="s">
        <v>312</v>
      </c>
      <c r="BJ26" s="16" t="s">
        <v>313</v>
      </c>
      <c r="BK26" s="16" t="s">
        <v>314</v>
      </c>
      <c r="BL26" s="16" t="s">
        <v>315</v>
      </c>
      <c r="BM26" s="16" t="s">
        <v>316</v>
      </c>
      <c r="BN26" s="16" t="s">
        <v>317</v>
      </c>
      <c r="BO26" s="16" t="s">
        <v>318</v>
      </c>
      <c r="BP26" s="16" t="s">
        <v>319</v>
      </c>
      <c r="BQ26" s="16" t="s">
        <v>320</v>
      </c>
    </row>
    <row r="28" spans="1:69" x14ac:dyDescent="0.3">
      <c r="A28" t="s">
        <v>4</v>
      </c>
      <c r="C28" t="s">
        <v>394</v>
      </c>
      <c r="E28" t="s">
        <v>12</v>
      </c>
      <c r="G28" s="7">
        <f>SUMIFS(Data!$I$2:$I$2074,Data!$B$2:$B$2074,'Recon (MARION ONLY)'!$C$4)</f>
        <v>1649936.0100000002</v>
      </c>
      <c r="H28" s="3"/>
      <c r="I28" s="7">
        <f>SUMIFS(Data!$I$2:$I$2074,Data!$B$2:$B$2074,'Recon (MARION ONLY)'!$C$4,Data!$C$2:$C$2074,'Recon (MARION ONLY)'!I10)</f>
        <v>144692.26999999999</v>
      </c>
      <c r="J28" s="7">
        <f>SUMIFS(Data!$I$2:$I$2074,Data!$B$2:$B$2074,'Recon (MARION ONLY)'!$C$4,Data!$C$2:$C$2074,'Recon (MARION ONLY)'!J10)</f>
        <v>5487.04</v>
      </c>
      <c r="K28" s="7">
        <f>SUMIFS(Data!$I$2:$I$2074,Data!$B$2:$B$2074,'Recon (MARION ONLY)'!$C$4,Data!$C$2:$C$2074,'Recon (MARION ONLY)'!K10)</f>
        <v>59003.64</v>
      </c>
      <c r="L28" s="7">
        <f>SUMIFS(Data!$I$2:$I$2074,Data!$B$2:$B$2074,'Recon (MARION ONLY)'!$C$4,Data!$C$2:$C$2074,'Recon (MARION ONLY)'!L10)</f>
        <v>0</v>
      </c>
      <c r="M28" s="7">
        <f>SUMIFS(Data!$I$2:$I$2074,Data!$B$2:$B$2074,'Recon (MARION ONLY)'!$C$4,Data!$C$2:$C$2074,'Recon (MARION ONLY)'!M10)</f>
        <v>0</v>
      </c>
      <c r="N28" s="7">
        <f>SUMIFS(Data!$I$2:$I$2074,Data!$B$2:$B$2074,'Recon (MARION ONLY)'!$C$4,Data!$C$2:$C$2074,'Recon (MARION ONLY)'!N10)</f>
        <v>0</v>
      </c>
      <c r="O28" s="7">
        <f>SUMIFS(Data!$I$2:$I$2074,Data!$B$2:$B$2074,'Recon (MARION ONLY)'!$C$4,Data!$C$2:$C$2074,'Recon (MARION ONLY)'!O10)</f>
        <v>193525.38</v>
      </c>
      <c r="P28" s="7">
        <f>SUMIFS(Data!$I$2:$I$2074,Data!$B$2:$B$2074,'Recon (MARION ONLY)'!$C$4,Data!$C$2:$C$2074,'Recon (MARION ONLY)'!P10)</f>
        <v>873.24</v>
      </c>
      <c r="Q28" s="7">
        <f>SUMIFS(Data!$I$2:$I$2074,Data!$B$2:$B$2074,'Recon (MARION ONLY)'!$C$4,Data!$C$2:$C$2074,'Recon (MARION ONLY)'!Q10)</f>
        <v>0</v>
      </c>
      <c r="R28" s="7">
        <f>SUMIFS(Data!$I$2:$I$2074,Data!$B$2:$B$2074,'Recon (MARION ONLY)'!$C$4,Data!$C$2:$C$2074,'Recon (MARION ONLY)'!R10)</f>
        <v>0</v>
      </c>
      <c r="S28" s="7">
        <f>SUMIFS(Data!$I$2:$I$2074,Data!$B$2:$B$2074,'Recon (MARION ONLY)'!$C$4,Data!$C$2:$C$2074,'Recon (MARION ONLY)'!S10)</f>
        <v>854.6</v>
      </c>
      <c r="T28" s="7">
        <f>SUMIFS(Data!$I$2:$I$2074,Data!$B$2:$B$2074,'Recon (MARION ONLY)'!$C$4,Data!$C$2:$C$2074,'Recon (MARION ONLY)'!T10)</f>
        <v>164772.76</v>
      </c>
      <c r="U28" s="7">
        <f>SUMIFS(Data!$I$2:$I$2074,Data!$B$2:$B$2074,'Recon (MARION ONLY)'!$C$4,Data!$C$2:$C$2074,'Recon (MARION ONLY)'!U10)</f>
        <v>13845.54</v>
      </c>
      <c r="V28" s="7">
        <f>SUMIFS(Data!$I$2:$I$2074,Data!$B$2:$B$2074,'Recon (MARION ONLY)'!$C$4,Data!$C$2:$C$2074,'Recon (MARION ONLY)'!V10)</f>
        <v>86776.79</v>
      </c>
      <c r="W28" s="7">
        <f>SUMIFS(Data!$I$2:$I$2074,Data!$B$2:$B$2074,'Recon (MARION ONLY)'!$C$4,Data!$C$2:$C$2074,'Recon (MARION ONLY)'!W10)</f>
        <v>428.52</v>
      </c>
      <c r="X28" s="7">
        <f>SUMIFS(Data!$I$2:$I$2074,Data!$B$2:$B$2074,'Recon (MARION ONLY)'!$C$4,Data!$C$2:$C$2074,'Recon (MARION ONLY)'!X10)</f>
        <v>0</v>
      </c>
      <c r="Y28" s="7">
        <f>SUMIFS(Data!$I$2:$I$2074,Data!$B$2:$B$2074,'Recon (MARION ONLY)'!$C$4,Data!$C$2:$C$2074,'Recon (MARION ONLY)'!Y10)</f>
        <v>157704.35999999999</v>
      </c>
      <c r="Z28" s="7">
        <f>SUMIFS(Data!$I$2:$I$2074,Data!$B$2:$B$2074,'Recon (MARION ONLY)'!$C$4,Data!$C$2:$C$2074,'Recon (MARION ONLY)'!Z10)</f>
        <v>3811.24</v>
      </c>
      <c r="AA28" s="7">
        <f>SUMIFS(Data!$I$2:$I$2074,Data!$B$2:$B$2074,'Recon (MARION ONLY)'!$C$4,Data!$C$2:$C$2074,'Recon (MARION ONLY)'!AA10)</f>
        <v>18238.14</v>
      </c>
      <c r="AB28" s="7">
        <f>SUMIFS(Data!$I$2:$I$2074,Data!$B$2:$B$2074,'Recon (MARION ONLY)'!$C$4,Data!$C$2:$C$2074,'Recon (MARION ONLY)'!AB10)</f>
        <v>3157.14</v>
      </c>
      <c r="AC28" s="7">
        <f>SUMIFS(Data!$I$2:$I$2074,Data!$B$2:$B$2074,'Recon (MARION ONLY)'!$C$4,Data!$C$2:$C$2074,'Recon (MARION ONLY)'!AC10)</f>
        <v>1644.14</v>
      </c>
      <c r="AD28" s="7">
        <f>SUMIFS(Data!$I$2:$I$2074,Data!$B$2:$B$2074,'Recon (MARION ONLY)'!$C$4,Data!$C$2:$C$2074,'Recon (MARION ONLY)'!AD10)</f>
        <v>2229.7399999999998</v>
      </c>
      <c r="AE28" s="7">
        <f>SUMIFS(Data!$I$2:$I$2074,Data!$B$2:$B$2074,'Recon (MARION ONLY)'!$C$4,Data!$C$2:$C$2074,'Recon (MARION ONLY)'!AE10)</f>
        <v>256.36</v>
      </c>
      <c r="AF28" s="7">
        <f>SUMIFS(Data!$I$2:$I$2074,Data!$B$2:$B$2074,'Recon (MARION ONLY)'!$C$4,Data!$C$2:$C$2074,'Recon (MARION ONLY)'!AF10)</f>
        <v>4872.9399999999996</v>
      </c>
      <c r="AG28" s="7">
        <f>SUMIFS(Data!$I$2:$I$2074,Data!$B$2:$B$2074,'Recon (MARION ONLY)'!$C$4,Data!$C$2:$C$2074,'Recon (MARION ONLY)'!AG10)</f>
        <v>0</v>
      </c>
      <c r="AH28" s="7">
        <f>SUMIFS(Data!$I$2:$I$2074,Data!$B$2:$B$2074,'Recon (MARION ONLY)'!$C$4,Data!$C$2:$C$2074,'Recon (MARION ONLY)'!AH10)</f>
        <v>144215.46</v>
      </c>
      <c r="AI28" s="7">
        <f>SUMIFS(Data!$I$2:$I$2074,Data!$B$2:$B$2074,'Recon (MARION ONLY)'!$C$4,Data!$C$2:$C$2074,'Recon (MARION ONLY)'!AI10)</f>
        <v>2299.52</v>
      </c>
      <c r="AJ28" s="7">
        <f>SUMIFS(Data!$I$2:$I$2074,Data!$B$2:$B$2074,'Recon (MARION ONLY)'!$C$4,Data!$C$2:$C$2074,'Recon (MARION ONLY)'!AJ10)</f>
        <v>1708.56</v>
      </c>
      <c r="AK28" s="7">
        <f>SUMIFS(Data!$I$2:$I$2074,Data!$B$2:$B$2074,'Recon (MARION ONLY)'!$C$4,Data!$C$2:$C$2074,'Recon (MARION ONLY)'!AK10)</f>
        <v>217.38</v>
      </c>
      <c r="AL28" s="7">
        <f>SUMIFS(Data!$I$2:$I$2074,Data!$B$2:$B$2074,'Recon (MARION ONLY)'!$C$4,Data!$C$2:$C$2074,'Recon (MARION ONLY)'!AL10)</f>
        <v>0</v>
      </c>
      <c r="AM28" s="7">
        <f>SUMIFS(Data!$I$2:$I$2074,Data!$B$2:$B$2074,'Recon (MARION ONLY)'!$C$4,Data!$C$2:$C$2074,'Recon (MARION ONLY)'!AM10)</f>
        <v>254.2</v>
      </c>
      <c r="AN28" s="7">
        <f>SUMIFS(Data!$I$2:$I$2074,Data!$B$2:$B$2074,'Recon (MARION ONLY)'!$C$4,Data!$C$2:$C$2074,'Recon (MARION ONLY)'!AN10)</f>
        <v>98444.12</v>
      </c>
      <c r="AO28" s="7">
        <f>SUMIFS(Data!$I$2:$I$2074,Data!$B$2:$B$2074,'Recon (MARION ONLY)'!$C$4,Data!$C$2:$C$2074,'Recon (MARION ONLY)'!AO10)</f>
        <v>33859.97</v>
      </c>
      <c r="AP28" s="7">
        <f>SUMIFS(Data!$I$2:$I$2074,Data!$B$2:$B$2074,'Recon (MARION ONLY)'!$C$4,Data!$C$2:$C$2074,'Recon (MARION ONLY)'!AP10)</f>
        <v>0</v>
      </c>
      <c r="AQ28" s="7">
        <f>SUMIFS(Data!$I$2:$I$2074,Data!$B$2:$B$2074,'Recon (MARION ONLY)'!$C$4,Data!$C$2:$C$2074,'Recon (MARION ONLY)'!AQ10)</f>
        <v>1800.34</v>
      </c>
      <c r="AR28" s="7">
        <f>SUMIFS(Data!$I$2:$I$2074,Data!$B$2:$B$2074,'Recon (MARION ONLY)'!$C$4,Data!$C$2:$C$2074,'Recon (MARION ONLY)'!AR10)</f>
        <v>2857.2</v>
      </c>
      <c r="AS28" s="7">
        <f>SUMIFS(Data!$I$2:$I$2074,Data!$B$2:$B$2074,'Recon (MARION ONLY)'!$C$4,Data!$C$2:$C$2074,'Recon (MARION ONLY)'!AS10)</f>
        <v>177.84</v>
      </c>
      <c r="AT28" s="7">
        <f>SUMIFS(Data!$I$2:$I$2074,Data!$B$2:$B$2074,'Recon (MARION ONLY)'!$C$4,Data!$C$2:$C$2074,'Recon (MARION ONLY)'!AT10)</f>
        <v>602.34</v>
      </c>
      <c r="AU28" s="7">
        <f>SUMIFS(Data!$I$2:$I$2074,Data!$B$2:$B$2074,'Recon (MARION ONLY)'!$C$4,Data!$C$2:$C$2074,'Recon (MARION ONLY)'!AU10)</f>
        <v>0</v>
      </c>
      <c r="AV28" s="7">
        <f>SUMIFS(Data!$I$2:$I$2074,Data!$B$2:$B$2074,'Recon (MARION ONLY)'!$C$4,Data!$C$2:$C$2074,'Recon (MARION ONLY)'!AV10)</f>
        <v>174413.47</v>
      </c>
      <c r="AW28" s="7">
        <f>SUMIFS(Data!$I$2:$I$2074,Data!$B$2:$B$2074,'Recon (MARION ONLY)'!$C$4,Data!$C$2:$C$2074,'Recon (MARION ONLY)'!AW10)</f>
        <v>129768.41</v>
      </c>
      <c r="AX28" s="7">
        <f>SUMIFS(Data!$I$2:$I$2074,Data!$B$2:$B$2074,'Recon (MARION ONLY)'!$C$4,Data!$C$2:$C$2074,'Recon (MARION ONLY)'!AX10)</f>
        <v>1121.72</v>
      </c>
      <c r="AY28" s="7">
        <f>SUMIFS(Data!$I$2:$I$2074,Data!$B$2:$B$2074,'Recon (MARION ONLY)'!$C$4,Data!$C$2:$C$2074,'Recon (MARION ONLY)'!AY10)</f>
        <v>53.82</v>
      </c>
      <c r="AZ28" s="7">
        <f>SUMIFS(Data!$I$2:$I$2074,Data!$B$2:$B$2074,'Recon (MARION ONLY)'!$C$4,Data!$C$2:$C$2074,'Recon (MARION ONLY)'!AZ10)</f>
        <v>296.83999999999997</v>
      </c>
      <c r="BA28" s="7">
        <f>SUMIFS(Data!$I$2:$I$2074,Data!$B$2:$B$2074,'Recon (MARION ONLY)'!$C$4,Data!$C$2:$C$2074,'Recon (MARION ONLY)'!BA10)</f>
        <v>830.88</v>
      </c>
      <c r="BB28" s="7">
        <f>SUMIFS(Data!$I$2:$I$2074,Data!$B$2:$B$2074,'Recon (MARION ONLY)'!$C$4,Data!$C$2:$C$2074,'Recon (MARION ONLY)'!BB10)</f>
        <v>452.26</v>
      </c>
      <c r="BC28" s="7">
        <f>SUMIFS(Data!$I$2:$I$2074,Data!$B$2:$B$2074,'Recon (MARION ONLY)'!$C$4,Data!$C$2:$C$2074,'Recon (MARION ONLY)'!BC10)</f>
        <v>5609.08</v>
      </c>
      <c r="BD28" s="7">
        <f>SUMIFS(Data!$I$2:$I$2074,Data!$B$2:$B$2074,'Recon (MARION ONLY)'!$C$4,Data!$C$2:$C$2074,'Recon (MARION ONLY)'!BD10)</f>
        <v>15043.94</v>
      </c>
      <c r="BE28" s="7">
        <f>SUMIFS(Data!$I$2:$I$2074,Data!$B$2:$B$2074,'Recon (MARION ONLY)'!$C$4,Data!$C$2:$C$2074,'Recon (MARION ONLY)'!BE10)</f>
        <v>885.22</v>
      </c>
      <c r="BF28" s="7">
        <f>SUMIFS(Data!$I$2:$I$2074,Data!$B$2:$B$2074,'Recon (MARION ONLY)'!$C$4,Data!$C$2:$C$2074,'Recon (MARION ONLY)'!BF10)</f>
        <v>449.64</v>
      </c>
      <c r="BG28" s="7">
        <f>SUMIFS(Data!$I$2:$I$2074,Data!$B$2:$B$2074,'Recon (MARION ONLY)'!$C$4,Data!$C$2:$C$2074,'Recon (MARION ONLY)'!BG10)</f>
        <v>0</v>
      </c>
      <c r="BH28" s="7">
        <f>SUMIFS(Data!$I$2:$I$2074,Data!$B$2:$B$2074,'Recon (MARION ONLY)'!$C$4,Data!$C$2:$C$2074,'Recon (MARION ONLY)'!BH10)</f>
        <v>93516.85</v>
      </c>
      <c r="BI28" s="7">
        <f>SUMIFS(Data!$I$2:$I$2074,Data!$B$2:$B$2074,'Recon (MARION ONLY)'!$C$4,Data!$C$2:$C$2074,'Recon (MARION ONLY)'!BI10)</f>
        <v>25045.56</v>
      </c>
      <c r="BJ28" s="7">
        <f>SUMIFS(Data!$I$2:$I$2074,Data!$B$2:$B$2074,'Recon (MARION ONLY)'!$C$4,Data!$C$2:$C$2074,'Recon (MARION ONLY)'!BJ10)</f>
        <v>2303.64</v>
      </c>
      <c r="BK28" s="7">
        <f>SUMIFS(Data!$I$2:$I$2074,Data!$B$2:$B$2074,'Recon (MARION ONLY)'!$C$4,Data!$C$2:$C$2074,'Recon (MARION ONLY)'!BK10)</f>
        <v>18868.82</v>
      </c>
      <c r="BL28" s="7">
        <f>SUMIFS(Data!$I$2:$I$2074,Data!$B$2:$B$2074,'Recon (MARION ONLY)'!$C$4,Data!$C$2:$C$2074,'Recon (MARION ONLY)'!BL10)</f>
        <v>12678.12</v>
      </c>
      <c r="BM28" s="7">
        <f>SUMIFS(Data!$I$2:$I$2074,Data!$B$2:$B$2074,'Recon (MARION ONLY)'!$C$4,Data!$C$2:$C$2074,'Recon (MARION ONLY)'!BM10)</f>
        <v>467.83</v>
      </c>
      <c r="BN28" s="7">
        <f>SUMIFS(Data!$I$2:$I$2074,Data!$B$2:$B$2074,'Recon (MARION ONLY)'!$C$4,Data!$C$2:$C$2074,'Recon (MARION ONLY)'!BN10)</f>
        <v>0</v>
      </c>
      <c r="BO28" s="7">
        <f>SUMIFS(Data!$I$2:$I$2074,Data!$B$2:$B$2074,'Recon (MARION ONLY)'!$C$4,Data!$C$2:$C$2074,'Recon (MARION ONLY)'!BO10)</f>
        <v>0</v>
      </c>
      <c r="BP28" s="7">
        <f>SUMIFS(Data!$I$2:$I$2074,Data!$B$2:$B$2074,'Recon (MARION ONLY)'!$C$4,Data!$C$2:$C$2074,'Recon (MARION ONLY)'!BP10)</f>
        <v>0</v>
      </c>
      <c r="BQ28" s="7">
        <f>SUMIFS(Data!$I$2:$I$2074,Data!$B$2:$B$2074,'Recon (MARION ONLY)'!$C$4,Data!$C$2:$C$2074,'Recon (MARION ONLY)'!BQ10)</f>
        <v>19519.14</v>
      </c>
    </row>
    <row r="29" spans="1:69" x14ac:dyDescent="0.3">
      <c r="A29" t="s">
        <v>17</v>
      </c>
      <c r="C29" t="s">
        <v>394</v>
      </c>
      <c r="E29" t="s">
        <v>13</v>
      </c>
      <c r="G29" s="7">
        <f>SUMIFS(Data!$J$2:$J$2074,Data!$B$2:$B$2074,'Recon (MARION ONLY)'!$C$4)</f>
        <v>0</v>
      </c>
      <c r="H29" s="3"/>
      <c r="I29" s="7">
        <f>SUMIFS(Data!$J$2:$J$2074,Data!$B$2:$B$2074,'Recon (MARION ONLY)'!$C$4,Data!$C$2:$C$2074,'Recon (MARION ONLY)'!I10)</f>
        <v>0</v>
      </c>
      <c r="J29" s="7">
        <f>SUMIFS(Data!$J$2:$J$2074,Data!$B$2:$B$2074,'Recon (MARION ONLY)'!$C$4,Data!$C$2:$C$2074,'Recon (MARION ONLY)'!J10)</f>
        <v>0</v>
      </c>
      <c r="K29" s="7">
        <f>SUMIFS(Data!$J$2:$J$2074,Data!$B$2:$B$2074,'Recon (MARION ONLY)'!$C$4,Data!$C$2:$C$2074,'Recon (MARION ONLY)'!K10)</f>
        <v>0</v>
      </c>
      <c r="L29" s="7">
        <f>SUMIFS(Data!$J$2:$J$2074,Data!$B$2:$B$2074,'Recon (MARION ONLY)'!$C$4,Data!$C$2:$C$2074,'Recon (MARION ONLY)'!L10)</f>
        <v>0</v>
      </c>
      <c r="M29" s="7">
        <f>SUMIFS(Data!$J$2:$J$2074,Data!$B$2:$B$2074,'Recon (MARION ONLY)'!$C$4,Data!$C$2:$C$2074,'Recon (MARION ONLY)'!M10)</f>
        <v>0</v>
      </c>
      <c r="N29" s="7">
        <f>SUMIFS(Data!$J$2:$J$2074,Data!$B$2:$B$2074,'Recon (MARION ONLY)'!$C$4,Data!$C$2:$C$2074,'Recon (MARION ONLY)'!N10)</f>
        <v>0</v>
      </c>
      <c r="O29" s="7">
        <f>SUMIFS(Data!$J$2:$J$2074,Data!$B$2:$B$2074,'Recon (MARION ONLY)'!$C$4,Data!$C$2:$C$2074,'Recon (MARION ONLY)'!O10)</f>
        <v>0</v>
      </c>
      <c r="P29" s="7">
        <f>SUMIFS(Data!$J$2:$J$2074,Data!$B$2:$B$2074,'Recon (MARION ONLY)'!$C$4,Data!$C$2:$C$2074,'Recon (MARION ONLY)'!P10)</f>
        <v>0</v>
      </c>
      <c r="Q29" s="7">
        <f>SUMIFS(Data!$J$2:$J$2074,Data!$B$2:$B$2074,'Recon (MARION ONLY)'!$C$4,Data!$C$2:$C$2074,'Recon (MARION ONLY)'!Q10)</f>
        <v>0</v>
      </c>
      <c r="R29" s="7">
        <f>SUMIFS(Data!$J$2:$J$2074,Data!$B$2:$B$2074,'Recon (MARION ONLY)'!$C$4,Data!$C$2:$C$2074,'Recon (MARION ONLY)'!R10)</f>
        <v>0</v>
      </c>
      <c r="S29" s="7">
        <f>SUMIFS(Data!$J$2:$J$2074,Data!$B$2:$B$2074,'Recon (MARION ONLY)'!$C$4,Data!$C$2:$C$2074,'Recon (MARION ONLY)'!S10)</f>
        <v>0</v>
      </c>
      <c r="T29" s="7">
        <f>SUMIFS(Data!$J$2:$J$2074,Data!$B$2:$B$2074,'Recon (MARION ONLY)'!$C$4,Data!$C$2:$C$2074,'Recon (MARION ONLY)'!T10)</f>
        <v>0</v>
      </c>
      <c r="U29" s="7">
        <f>SUMIFS(Data!$J$2:$J$2074,Data!$B$2:$B$2074,'Recon (MARION ONLY)'!$C$4,Data!$C$2:$C$2074,'Recon (MARION ONLY)'!U10)</f>
        <v>0</v>
      </c>
      <c r="V29" s="7">
        <f>SUMIFS(Data!$J$2:$J$2074,Data!$B$2:$B$2074,'Recon (MARION ONLY)'!$C$4,Data!$C$2:$C$2074,'Recon (MARION ONLY)'!V10)</f>
        <v>0</v>
      </c>
      <c r="W29" s="7">
        <f>SUMIFS(Data!$J$2:$J$2074,Data!$B$2:$B$2074,'Recon (MARION ONLY)'!$C$4,Data!$C$2:$C$2074,'Recon (MARION ONLY)'!W10)</f>
        <v>0</v>
      </c>
      <c r="X29" s="7">
        <f>SUMIFS(Data!$J$2:$J$2074,Data!$B$2:$B$2074,'Recon (MARION ONLY)'!$C$4,Data!$C$2:$C$2074,'Recon (MARION ONLY)'!X10)</f>
        <v>0</v>
      </c>
      <c r="Y29" s="7">
        <f>SUMIFS(Data!$J$2:$J$2074,Data!$B$2:$B$2074,'Recon (MARION ONLY)'!$C$4,Data!$C$2:$C$2074,'Recon (MARION ONLY)'!Y10)</f>
        <v>0</v>
      </c>
      <c r="Z29" s="7">
        <f>SUMIFS(Data!$J$2:$J$2074,Data!$B$2:$B$2074,'Recon (MARION ONLY)'!$C$4,Data!$C$2:$C$2074,'Recon (MARION ONLY)'!Z10)</f>
        <v>0</v>
      </c>
      <c r="AA29" s="7">
        <f>SUMIFS(Data!$J$2:$J$2074,Data!$B$2:$B$2074,'Recon (MARION ONLY)'!$C$4,Data!$C$2:$C$2074,'Recon (MARION ONLY)'!AA10)</f>
        <v>0</v>
      </c>
      <c r="AB29" s="7">
        <f>SUMIFS(Data!$J$2:$J$2074,Data!$B$2:$B$2074,'Recon (MARION ONLY)'!$C$4,Data!$C$2:$C$2074,'Recon (MARION ONLY)'!AB10)</f>
        <v>0</v>
      </c>
      <c r="AC29" s="7">
        <f>SUMIFS(Data!$J$2:$J$2074,Data!$B$2:$B$2074,'Recon (MARION ONLY)'!$C$4,Data!$C$2:$C$2074,'Recon (MARION ONLY)'!AC10)</f>
        <v>0</v>
      </c>
      <c r="AD29" s="7">
        <f>SUMIFS(Data!$J$2:$J$2074,Data!$B$2:$B$2074,'Recon (MARION ONLY)'!$C$4,Data!$C$2:$C$2074,'Recon (MARION ONLY)'!AD10)</f>
        <v>0</v>
      </c>
      <c r="AE29" s="7">
        <f>SUMIFS(Data!$J$2:$J$2074,Data!$B$2:$B$2074,'Recon (MARION ONLY)'!$C$4,Data!$C$2:$C$2074,'Recon (MARION ONLY)'!AE10)</f>
        <v>0</v>
      </c>
      <c r="AF29" s="7">
        <f>SUMIFS(Data!$J$2:$J$2074,Data!$B$2:$B$2074,'Recon (MARION ONLY)'!$C$4,Data!$C$2:$C$2074,'Recon (MARION ONLY)'!AF10)</f>
        <v>0</v>
      </c>
      <c r="AG29" s="7">
        <f>SUMIFS(Data!$J$2:$J$2074,Data!$B$2:$B$2074,'Recon (MARION ONLY)'!$C$4,Data!$C$2:$C$2074,'Recon (MARION ONLY)'!AG10)</f>
        <v>0</v>
      </c>
      <c r="AH29" s="7">
        <f>SUMIFS(Data!$J$2:$J$2074,Data!$B$2:$B$2074,'Recon (MARION ONLY)'!$C$4,Data!$C$2:$C$2074,'Recon (MARION ONLY)'!AH10)</f>
        <v>0</v>
      </c>
      <c r="AI29" s="7">
        <f>SUMIFS(Data!$J$2:$J$2074,Data!$B$2:$B$2074,'Recon (MARION ONLY)'!$C$4,Data!$C$2:$C$2074,'Recon (MARION ONLY)'!AI10)</f>
        <v>0</v>
      </c>
      <c r="AJ29" s="7">
        <f>SUMIFS(Data!$J$2:$J$2074,Data!$B$2:$B$2074,'Recon (MARION ONLY)'!$C$4,Data!$C$2:$C$2074,'Recon (MARION ONLY)'!AJ10)</f>
        <v>0</v>
      </c>
      <c r="AK29" s="7">
        <f>SUMIFS(Data!$J$2:$J$2074,Data!$B$2:$B$2074,'Recon (MARION ONLY)'!$C$4,Data!$C$2:$C$2074,'Recon (MARION ONLY)'!AK10)</f>
        <v>0</v>
      </c>
      <c r="AL29" s="7">
        <f>SUMIFS(Data!$J$2:$J$2074,Data!$B$2:$B$2074,'Recon (MARION ONLY)'!$C$4,Data!$C$2:$C$2074,'Recon (MARION ONLY)'!AL10)</f>
        <v>0</v>
      </c>
      <c r="AM29" s="7">
        <f>SUMIFS(Data!$J$2:$J$2074,Data!$B$2:$B$2074,'Recon (MARION ONLY)'!$C$4,Data!$C$2:$C$2074,'Recon (MARION ONLY)'!AM10)</f>
        <v>0</v>
      </c>
      <c r="AN29" s="7">
        <f>SUMIFS(Data!$J$2:$J$2074,Data!$B$2:$B$2074,'Recon (MARION ONLY)'!$C$4,Data!$C$2:$C$2074,'Recon (MARION ONLY)'!AN10)</f>
        <v>0</v>
      </c>
      <c r="AO29" s="7">
        <f>SUMIFS(Data!$J$2:$J$2074,Data!$B$2:$B$2074,'Recon (MARION ONLY)'!$C$4,Data!$C$2:$C$2074,'Recon (MARION ONLY)'!AO10)</f>
        <v>0</v>
      </c>
      <c r="AP29" s="7">
        <f>SUMIFS(Data!$J$2:$J$2074,Data!$B$2:$B$2074,'Recon (MARION ONLY)'!$C$4,Data!$C$2:$C$2074,'Recon (MARION ONLY)'!AP10)</f>
        <v>0</v>
      </c>
      <c r="AQ29" s="7">
        <f>SUMIFS(Data!$J$2:$J$2074,Data!$B$2:$B$2074,'Recon (MARION ONLY)'!$C$4,Data!$C$2:$C$2074,'Recon (MARION ONLY)'!AQ10)</f>
        <v>0</v>
      </c>
      <c r="AR29" s="7">
        <f>SUMIFS(Data!$J$2:$J$2074,Data!$B$2:$B$2074,'Recon (MARION ONLY)'!$C$4,Data!$C$2:$C$2074,'Recon (MARION ONLY)'!AR10)</f>
        <v>0</v>
      </c>
      <c r="AS29" s="7">
        <f>SUMIFS(Data!$J$2:$J$2074,Data!$B$2:$B$2074,'Recon (MARION ONLY)'!$C$4,Data!$C$2:$C$2074,'Recon (MARION ONLY)'!AS10)</f>
        <v>0</v>
      </c>
      <c r="AT29" s="7">
        <f>SUMIFS(Data!$J$2:$J$2074,Data!$B$2:$B$2074,'Recon (MARION ONLY)'!$C$4,Data!$C$2:$C$2074,'Recon (MARION ONLY)'!AT10)</f>
        <v>0</v>
      </c>
      <c r="AU29" s="7">
        <f>SUMIFS(Data!$J$2:$J$2074,Data!$B$2:$B$2074,'Recon (MARION ONLY)'!$C$4,Data!$C$2:$C$2074,'Recon (MARION ONLY)'!AU10)</f>
        <v>0</v>
      </c>
      <c r="AV29" s="7">
        <f>SUMIFS(Data!$J$2:$J$2074,Data!$B$2:$B$2074,'Recon (MARION ONLY)'!$C$4,Data!$C$2:$C$2074,'Recon (MARION ONLY)'!AV10)</f>
        <v>0</v>
      </c>
      <c r="AW29" s="7">
        <f>SUMIFS(Data!$J$2:$J$2074,Data!$B$2:$B$2074,'Recon (MARION ONLY)'!$C$4,Data!$C$2:$C$2074,'Recon (MARION ONLY)'!AW10)</f>
        <v>0</v>
      </c>
      <c r="AX29" s="7">
        <f>SUMIFS(Data!$J$2:$J$2074,Data!$B$2:$B$2074,'Recon (MARION ONLY)'!$C$4,Data!$C$2:$C$2074,'Recon (MARION ONLY)'!AX10)</f>
        <v>0</v>
      </c>
      <c r="AY29" s="7">
        <f>SUMIFS(Data!$J$2:$J$2074,Data!$B$2:$B$2074,'Recon (MARION ONLY)'!$C$4,Data!$C$2:$C$2074,'Recon (MARION ONLY)'!AY10)</f>
        <v>0</v>
      </c>
      <c r="AZ29" s="7">
        <f>SUMIFS(Data!$J$2:$J$2074,Data!$B$2:$B$2074,'Recon (MARION ONLY)'!$C$4,Data!$C$2:$C$2074,'Recon (MARION ONLY)'!AZ10)</f>
        <v>0</v>
      </c>
      <c r="BA29" s="7">
        <f>SUMIFS(Data!$J$2:$J$2074,Data!$B$2:$B$2074,'Recon (MARION ONLY)'!$C$4,Data!$C$2:$C$2074,'Recon (MARION ONLY)'!BA10)</f>
        <v>0</v>
      </c>
      <c r="BB29" s="7">
        <f>SUMIFS(Data!$J$2:$J$2074,Data!$B$2:$B$2074,'Recon (MARION ONLY)'!$C$4,Data!$C$2:$C$2074,'Recon (MARION ONLY)'!BB10)</f>
        <v>0</v>
      </c>
      <c r="BC29" s="7">
        <f>SUMIFS(Data!$J$2:$J$2074,Data!$B$2:$B$2074,'Recon (MARION ONLY)'!$C$4,Data!$C$2:$C$2074,'Recon (MARION ONLY)'!BC10)</f>
        <v>0</v>
      </c>
      <c r="BD29" s="7">
        <f>SUMIFS(Data!$J$2:$J$2074,Data!$B$2:$B$2074,'Recon (MARION ONLY)'!$C$4,Data!$C$2:$C$2074,'Recon (MARION ONLY)'!BD10)</f>
        <v>0</v>
      </c>
      <c r="BE29" s="7">
        <f>SUMIFS(Data!$J$2:$J$2074,Data!$B$2:$B$2074,'Recon (MARION ONLY)'!$C$4,Data!$C$2:$C$2074,'Recon (MARION ONLY)'!BE10)</f>
        <v>0</v>
      </c>
      <c r="BF29" s="7">
        <f>SUMIFS(Data!$J$2:$J$2074,Data!$B$2:$B$2074,'Recon (MARION ONLY)'!$C$4,Data!$C$2:$C$2074,'Recon (MARION ONLY)'!BF10)</f>
        <v>0</v>
      </c>
      <c r="BG29" s="7">
        <f>SUMIFS(Data!$J$2:$J$2074,Data!$B$2:$B$2074,'Recon (MARION ONLY)'!$C$4,Data!$C$2:$C$2074,'Recon (MARION ONLY)'!BG10)</f>
        <v>0</v>
      </c>
      <c r="BH29" s="7">
        <f>SUMIFS(Data!$J$2:$J$2074,Data!$B$2:$B$2074,'Recon (MARION ONLY)'!$C$4,Data!$C$2:$C$2074,'Recon (MARION ONLY)'!BH10)</f>
        <v>0</v>
      </c>
      <c r="BI29" s="7">
        <f>SUMIFS(Data!$J$2:$J$2074,Data!$B$2:$B$2074,'Recon (MARION ONLY)'!$C$4,Data!$C$2:$C$2074,'Recon (MARION ONLY)'!BI10)</f>
        <v>0</v>
      </c>
      <c r="BJ29" s="7">
        <f>SUMIFS(Data!$J$2:$J$2074,Data!$B$2:$B$2074,'Recon (MARION ONLY)'!$C$4,Data!$C$2:$C$2074,'Recon (MARION ONLY)'!BJ10)</f>
        <v>0</v>
      </c>
      <c r="BK29" s="7">
        <f>SUMIFS(Data!$J$2:$J$2074,Data!$B$2:$B$2074,'Recon (MARION ONLY)'!$C$4,Data!$C$2:$C$2074,'Recon (MARION ONLY)'!BK10)</f>
        <v>0</v>
      </c>
      <c r="BL29" s="7">
        <f>SUMIFS(Data!$J$2:$J$2074,Data!$B$2:$B$2074,'Recon (MARION ONLY)'!$C$4,Data!$C$2:$C$2074,'Recon (MARION ONLY)'!BL10)</f>
        <v>0</v>
      </c>
      <c r="BM29" s="7">
        <f>SUMIFS(Data!$J$2:$J$2074,Data!$B$2:$B$2074,'Recon (MARION ONLY)'!$C$4,Data!$C$2:$C$2074,'Recon (MARION ONLY)'!BM10)</f>
        <v>0</v>
      </c>
      <c r="BN29" s="7">
        <f>SUMIFS(Data!$J$2:$J$2074,Data!$B$2:$B$2074,'Recon (MARION ONLY)'!$C$4,Data!$C$2:$C$2074,'Recon (MARION ONLY)'!BN10)</f>
        <v>0</v>
      </c>
      <c r="BO29" s="7">
        <f>SUMIFS(Data!$J$2:$J$2074,Data!$B$2:$B$2074,'Recon (MARION ONLY)'!$C$4,Data!$C$2:$C$2074,'Recon (MARION ONLY)'!BO10)</f>
        <v>0</v>
      </c>
      <c r="BP29" s="7">
        <f>SUMIFS(Data!$J$2:$J$2074,Data!$B$2:$B$2074,'Recon (MARION ONLY)'!$C$4,Data!$C$2:$C$2074,'Recon (MARION ONLY)'!BP10)</f>
        <v>0</v>
      </c>
      <c r="BQ29" s="7">
        <f>SUMIFS(Data!$J$2:$J$2074,Data!$B$2:$B$2074,'Recon (MARION ONLY)'!$C$4,Data!$C$2:$C$2074,'Recon (MARION ONLY)'!BQ10)</f>
        <v>0</v>
      </c>
    </row>
    <row r="30" spans="1:69" x14ac:dyDescent="0.3">
      <c r="A30" t="s">
        <v>17</v>
      </c>
      <c r="C30" t="s">
        <v>394</v>
      </c>
      <c r="E30" t="s">
        <v>14</v>
      </c>
      <c r="G30" s="7">
        <f>SUMIFS(Data!$K$2:$K$2074,Data!$B$2:$B$2074,'Recon (MARION ONLY)'!$C$4)</f>
        <v>0</v>
      </c>
      <c r="H30" s="3"/>
      <c r="I30" s="7">
        <f>SUMIFS(Data!$K$2:$K$2074,Data!$B$2:$B$2074,'Recon (MARION ONLY)'!$C$4,Data!$C$2:$C$2074,'Recon (MARION ONLY)'!I10)</f>
        <v>0</v>
      </c>
      <c r="J30" s="7">
        <f>SUMIFS(Data!$K$2:$K$2074,Data!$B$2:$B$2074,'Recon (MARION ONLY)'!$C$4,Data!$C$2:$C$2074,'Recon (MARION ONLY)'!J10)</f>
        <v>0</v>
      </c>
      <c r="K30" s="7">
        <f>SUMIFS(Data!$K$2:$K$2074,Data!$B$2:$B$2074,'Recon (MARION ONLY)'!$C$4,Data!$C$2:$C$2074,'Recon (MARION ONLY)'!K10)</f>
        <v>0</v>
      </c>
      <c r="L30" s="7">
        <f>SUMIFS(Data!$K$2:$K$2074,Data!$B$2:$B$2074,'Recon (MARION ONLY)'!$C$4,Data!$C$2:$C$2074,'Recon (MARION ONLY)'!L10)</f>
        <v>0</v>
      </c>
      <c r="M30" s="7">
        <f>SUMIFS(Data!$K$2:$K$2074,Data!$B$2:$B$2074,'Recon (MARION ONLY)'!$C$4,Data!$C$2:$C$2074,'Recon (MARION ONLY)'!M10)</f>
        <v>0</v>
      </c>
      <c r="N30" s="7">
        <f>SUMIFS(Data!$K$2:$K$2074,Data!$B$2:$B$2074,'Recon (MARION ONLY)'!$C$4,Data!$C$2:$C$2074,'Recon (MARION ONLY)'!N10)</f>
        <v>0</v>
      </c>
      <c r="O30" s="7">
        <f>SUMIFS(Data!$K$2:$K$2074,Data!$B$2:$B$2074,'Recon (MARION ONLY)'!$C$4,Data!$C$2:$C$2074,'Recon (MARION ONLY)'!O10)</f>
        <v>0</v>
      </c>
      <c r="P30" s="7">
        <f>SUMIFS(Data!$K$2:$K$2074,Data!$B$2:$B$2074,'Recon (MARION ONLY)'!$C$4,Data!$C$2:$C$2074,'Recon (MARION ONLY)'!P10)</f>
        <v>0</v>
      </c>
      <c r="Q30" s="7">
        <f>SUMIFS(Data!$K$2:$K$2074,Data!$B$2:$B$2074,'Recon (MARION ONLY)'!$C$4,Data!$C$2:$C$2074,'Recon (MARION ONLY)'!Q10)</f>
        <v>0</v>
      </c>
      <c r="R30" s="7">
        <f>SUMIFS(Data!$K$2:$K$2074,Data!$B$2:$B$2074,'Recon (MARION ONLY)'!$C$4,Data!$C$2:$C$2074,'Recon (MARION ONLY)'!R10)</f>
        <v>0</v>
      </c>
      <c r="S30" s="7">
        <f>SUMIFS(Data!$K$2:$K$2074,Data!$B$2:$B$2074,'Recon (MARION ONLY)'!$C$4,Data!$C$2:$C$2074,'Recon (MARION ONLY)'!S10)</f>
        <v>0</v>
      </c>
      <c r="T30" s="7">
        <f>SUMIFS(Data!$K$2:$K$2074,Data!$B$2:$B$2074,'Recon (MARION ONLY)'!$C$4,Data!$C$2:$C$2074,'Recon (MARION ONLY)'!T10)</f>
        <v>0</v>
      </c>
      <c r="U30" s="7">
        <f>SUMIFS(Data!$K$2:$K$2074,Data!$B$2:$B$2074,'Recon (MARION ONLY)'!$C$4,Data!$C$2:$C$2074,'Recon (MARION ONLY)'!U10)</f>
        <v>0</v>
      </c>
      <c r="V30" s="7">
        <f>SUMIFS(Data!$K$2:$K$2074,Data!$B$2:$B$2074,'Recon (MARION ONLY)'!$C$4,Data!$C$2:$C$2074,'Recon (MARION ONLY)'!V10)</f>
        <v>0</v>
      </c>
      <c r="W30" s="7">
        <f>SUMIFS(Data!$K$2:$K$2074,Data!$B$2:$B$2074,'Recon (MARION ONLY)'!$C$4,Data!$C$2:$C$2074,'Recon (MARION ONLY)'!W10)</f>
        <v>0</v>
      </c>
      <c r="X30" s="7">
        <f>SUMIFS(Data!$K$2:$K$2074,Data!$B$2:$B$2074,'Recon (MARION ONLY)'!$C$4,Data!$C$2:$C$2074,'Recon (MARION ONLY)'!X10)</f>
        <v>0</v>
      </c>
      <c r="Y30" s="7">
        <f>SUMIFS(Data!$K$2:$K$2074,Data!$B$2:$B$2074,'Recon (MARION ONLY)'!$C$4,Data!$C$2:$C$2074,'Recon (MARION ONLY)'!Y10)</f>
        <v>0</v>
      </c>
      <c r="Z30" s="7">
        <f>SUMIFS(Data!$K$2:$K$2074,Data!$B$2:$B$2074,'Recon (MARION ONLY)'!$C$4,Data!$C$2:$C$2074,'Recon (MARION ONLY)'!Z10)</f>
        <v>0</v>
      </c>
      <c r="AA30" s="7">
        <f>SUMIFS(Data!$K$2:$K$2074,Data!$B$2:$B$2074,'Recon (MARION ONLY)'!$C$4,Data!$C$2:$C$2074,'Recon (MARION ONLY)'!AA10)</f>
        <v>0</v>
      </c>
      <c r="AB30" s="7">
        <f>SUMIFS(Data!$K$2:$K$2074,Data!$B$2:$B$2074,'Recon (MARION ONLY)'!$C$4,Data!$C$2:$C$2074,'Recon (MARION ONLY)'!AB10)</f>
        <v>0</v>
      </c>
      <c r="AC30" s="7">
        <f>SUMIFS(Data!$K$2:$K$2074,Data!$B$2:$B$2074,'Recon (MARION ONLY)'!$C$4,Data!$C$2:$C$2074,'Recon (MARION ONLY)'!AC10)</f>
        <v>0</v>
      </c>
      <c r="AD30" s="7">
        <f>SUMIFS(Data!$K$2:$K$2074,Data!$B$2:$B$2074,'Recon (MARION ONLY)'!$C$4,Data!$C$2:$C$2074,'Recon (MARION ONLY)'!AD10)</f>
        <v>0</v>
      </c>
      <c r="AE30" s="7">
        <f>SUMIFS(Data!$K$2:$K$2074,Data!$B$2:$B$2074,'Recon (MARION ONLY)'!$C$4,Data!$C$2:$C$2074,'Recon (MARION ONLY)'!AE10)</f>
        <v>0</v>
      </c>
      <c r="AF30" s="7">
        <f>SUMIFS(Data!$K$2:$K$2074,Data!$B$2:$B$2074,'Recon (MARION ONLY)'!$C$4,Data!$C$2:$C$2074,'Recon (MARION ONLY)'!AF10)</f>
        <v>0</v>
      </c>
      <c r="AG30" s="7">
        <f>SUMIFS(Data!$K$2:$K$2074,Data!$B$2:$B$2074,'Recon (MARION ONLY)'!$C$4,Data!$C$2:$C$2074,'Recon (MARION ONLY)'!AG10)</f>
        <v>0</v>
      </c>
      <c r="AH30" s="7">
        <f>SUMIFS(Data!$K$2:$K$2074,Data!$B$2:$B$2074,'Recon (MARION ONLY)'!$C$4,Data!$C$2:$C$2074,'Recon (MARION ONLY)'!AH10)</f>
        <v>0</v>
      </c>
      <c r="AI30" s="7">
        <f>SUMIFS(Data!$K$2:$K$2074,Data!$B$2:$B$2074,'Recon (MARION ONLY)'!$C$4,Data!$C$2:$C$2074,'Recon (MARION ONLY)'!AI10)</f>
        <v>0</v>
      </c>
      <c r="AJ30" s="7">
        <f>SUMIFS(Data!$K$2:$K$2074,Data!$B$2:$B$2074,'Recon (MARION ONLY)'!$C$4,Data!$C$2:$C$2074,'Recon (MARION ONLY)'!AJ10)</f>
        <v>0</v>
      </c>
      <c r="AK30" s="7">
        <f>SUMIFS(Data!$K$2:$K$2074,Data!$B$2:$B$2074,'Recon (MARION ONLY)'!$C$4,Data!$C$2:$C$2074,'Recon (MARION ONLY)'!AK10)</f>
        <v>0</v>
      </c>
      <c r="AL30" s="7">
        <f>SUMIFS(Data!$K$2:$K$2074,Data!$B$2:$B$2074,'Recon (MARION ONLY)'!$C$4,Data!$C$2:$C$2074,'Recon (MARION ONLY)'!AL10)</f>
        <v>0</v>
      </c>
      <c r="AM30" s="7">
        <f>SUMIFS(Data!$K$2:$K$2074,Data!$B$2:$B$2074,'Recon (MARION ONLY)'!$C$4,Data!$C$2:$C$2074,'Recon (MARION ONLY)'!AM10)</f>
        <v>0</v>
      </c>
      <c r="AN30" s="7">
        <f>SUMIFS(Data!$K$2:$K$2074,Data!$B$2:$B$2074,'Recon (MARION ONLY)'!$C$4,Data!$C$2:$C$2074,'Recon (MARION ONLY)'!AN10)</f>
        <v>0</v>
      </c>
      <c r="AO30" s="7">
        <f>SUMIFS(Data!$K$2:$K$2074,Data!$B$2:$B$2074,'Recon (MARION ONLY)'!$C$4,Data!$C$2:$C$2074,'Recon (MARION ONLY)'!AO10)</f>
        <v>0</v>
      </c>
      <c r="AP30" s="7">
        <f>SUMIFS(Data!$K$2:$K$2074,Data!$B$2:$B$2074,'Recon (MARION ONLY)'!$C$4,Data!$C$2:$C$2074,'Recon (MARION ONLY)'!AP10)</f>
        <v>0</v>
      </c>
      <c r="AQ30" s="7">
        <f>SUMIFS(Data!$K$2:$K$2074,Data!$B$2:$B$2074,'Recon (MARION ONLY)'!$C$4,Data!$C$2:$C$2074,'Recon (MARION ONLY)'!AQ10)</f>
        <v>0</v>
      </c>
      <c r="AR30" s="7">
        <f>SUMIFS(Data!$K$2:$K$2074,Data!$B$2:$B$2074,'Recon (MARION ONLY)'!$C$4,Data!$C$2:$C$2074,'Recon (MARION ONLY)'!AR10)</f>
        <v>0</v>
      </c>
      <c r="AS30" s="7">
        <f>SUMIFS(Data!$K$2:$K$2074,Data!$B$2:$B$2074,'Recon (MARION ONLY)'!$C$4,Data!$C$2:$C$2074,'Recon (MARION ONLY)'!AS10)</f>
        <v>0</v>
      </c>
      <c r="AT30" s="7">
        <f>SUMIFS(Data!$K$2:$K$2074,Data!$B$2:$B$2074,'Recon (MARION ONLY)'!$C$4,Data!$C$2:$C$2074,'Recon (MARION ONLY)'!AT10)</f>
        <v>0</v>
      </c>
      <c r="AU30" s="7">
        <f>SUMIFS(Data!$K$2:$K$2074,Data!$B$2:$B$2074,'Recon (MARION ONLY)'!$C$4,Data!$C$2:$C$2074,'Recon (MARION ONLY)'!AU10)</f>
        <v>0</v>
      </c>
      <c r="AV30" s="7">
        <f>SUMIFS(Data!$K$2:$K$2074,Data!$B$2:$B$2074,'Recon (MARION ONLY)'!$C$4,Data!$C$2:$C$2074,'Recon (MARION ONLY)'!AV10)</f>
        <v>0</v>
      </c>
      <c r="AW30" s="7">
        <f>SUMIFS(Data!$K$2:$K$2074,Data!$B$2:$B$2074,'Recon (MARION ONLY)'!$C$4,Data!$C$2:$C$2074,'Recon (MARION ONLY)'!AW10)</f>
        <v>0</v>
      </c>
      <c r="AX30" s="7">
        <f>SUMIFS(Data!$K$2:$K$2074,Data!$B$2:$B$2074,'Recon (MARION ONLY)'!$C$4,Data!$C$2:$C$2074,'Recon (MARION ONLY)'!AX10)</f>
        <v>0</v>
      </c>
      <c r="AY30" s="7">
        <f>SUMIFS(Data!$K$2:$K$2074,Data!$B$2:$B$2074,'Recon (MARION ONLY)'!$C$4,Data!$C$2:$C$2074,'Recon (MARION ONLY)'!AY10)</f>
        <v>0</v>
      </c>
      <c r="AZ30" s="7">
        <f>SUMIFS(Data!$K$2:$K$2074,Data!$B$2:$B$2074,'Recon (MARION ONLY)'!$C$4,Data!$C$2:$C$2074,'Recon (MARION ONLY)'!AZ10)</f>
        <v>0</v>
      </c>
      <c r="BA30" s="7">
        <f>SUMIFS(Data!$K$2:$K$2074,Data!$B$2:$B$2074,'Recon (MARION ONLY)'!$C$4,Data!$C$2:$C$2074,'Recon (MARION ONLY)'!BA10)</f>
        <v>0</v>
      </c>
      <c r="BB30" s="7">
        <f>SUMIFS(Data!$K$2:$K$2074,Data!$B$2:$B$2074,'Recon (MARION ONLY)'!$C$4,Data!$C$2:$C$2074,'Recon (MARION ONLY)'!BB10)</f>
        <v>0</v>
      </c>
      <c r="BC30" s="7">
        <f>SUMIFS(Data!$K$2:$K$2074,Data!$B$2:$B$2074,'Recon (MARION ONLY)'!$C$4,Data!$C$2:$C$2074,'Recon (MARION ONLY)'!BC10)</f>
        <v>0</v>
      </c>
      <c r="BD30" s="7">
        <f>SUMIFS(Data!$K$2:$K$2074,Data!$B$2:$B$2074,'Recon (MARION ONLY)'!$C$4,Data!$C$2:$C$2074,'Recon (MARION ONLY)'!BD10)</f>
        <v>0</v>
      </c>
      <c r="BE30" s="7">
        <f>SUMIFS(Data!$K$2:$K$2074,Data!$B$2:$B$2074,'Recon (MARION ONLY)'!$C$4,Data!$C$2:$C$2074,'Recon (MARION ONLY)'!BE10)</f>
        <v>0</v>
      </c>
      <c r="BF30" s="7">
        <f>SUMIFS(Data!$K$2:$K$2074,Data!$B$2:$B$2074,'Recon (MARION ONLY)'!$C$4,Data!$C$2:$C$2074,'Recon (MARION ONLY)'!BF10)</f>
        <v>0</v>
      </c>
      <c r="BG30" s="7">
        <f>SUMIFS(Data!$K$2:$K$2074,Data!$B$2:$B$2074,'Recon (MARION ONLY)'!$C$4,Data!$C$2:$C$2074,'Recon (MARION ONLY)'!BG10)</f>
        <v>0</v>
      </c>
      <c r="BH30" s="7">
        <f>SUMIFS(Data!$K$2:$K$2074,Data!$B$2:$B$2074,'Recon (MARION ONLY)'!$C$4,Data!$C$2:$C$2074,'Recon (MARION ONLY)'!BH10)</f>
        <v>0</v>
      </c>
      <c r="BI30" s="7">
        <f>SUMIFS(Data!$K$2:$K$2074,Data!$B$2:$B$2074,'Recon (MARION ONLY)'!$C$4,Data!$C$2:$C$2074,'Recon (MARION ONLY)'!BI10)</f>
        <v>0</v>
      </c>
      <c r="BJ30" s="7">
        <f>SUMIFS(Data!$K$2:$K$2074,Data!$B$2:$B$2074,'Recon (MARION ONLY)'!$C$4,Data!$C$2:$C$2074,'Recon (MARION ONLY)'!BJ10)</f>
        <v>0</v>
      </c>
      <c r="BK30" s="7">
        <f>SUMIFS(Data!$K$2:$K$2074,Data!$B$2:$B$2074,'Recon (MARION ONLY)'!$C$4,Data!$C$2:$C$2074,'Recon (MARION ONLY)'!BK10)</f>
        <v>0</v>
      </c>
      <c r="BL30" s="7">
        <f>SUMIFS(Data!$K$2:$K$2074,Data!$B$2:$B$2074,'Recon (MARION ONLY)'!$C$4,Data!$C$2:$C$2074,'Recon (MARION ONLY)'!BL10)</f>
        <v>0</v>
      </c>
      <c r="BM30" s="7">
        <f>SUMIFS(Data!$K$2:$K$2074,Data!$B$2:$B$2074,'Recon (MARION ONLY)'!$C$4,Data!$C$2:$C$2074,'Recon (MARION ONLY)'!BM10)</f>
        <v>0</v>
      </c>
      <c r="BN30" s="7">
        <f>SUMIFS(Data!$K$2:$K$2074,Data!$B$2:$B$2074,'Recon (MARION ONLY)'!$C$4,Data!$C$2:$C$2074,'Recon (MARION ONLY)'!BN10)</f>
        <v>0</v>
      </c>
      <c r="BO30" s="7">
        <f>SUMIFS(Data!$K$2:$K$2074,Data!$B$2:$B$2074,'Recon (MARION ONLY)'!$C$4,Data!$C$2:$C$2074,'Recon (MARION ONLY)'!BO10)</f>
        <v>0</v>
      </c>
      <c r="BP30" s="7">
        <f>SUMIFS(Data!$K$2:$K$2074,Data!$B$2:$B$2074,'Recon (MARION ONLY)'!$C$4,Data!$C$2:$C$2074,'Recon (MARION ONLY)'!BP10)</f>
        <v>0</v>
      </c>
      <c r="BQ30" s="7">
        <f>SUMIFS(Data!$K$2:$K$2074,Data!$B$2:$B$2074,'Recon (MARION ONLY)'!$C$4,Data!$C$2:$C$2074,'Recon (MARION ONLY)'!BQ10)</f>
        <v>0</v>
      </c>
    </row>
    <row r="31" spans="1:69" x14ac:dyDescent="0.3">
      <c r="A31" t="s">
        <v>17</v>
      </c>
      <c r="C31" t="s">
        <v>394</v>
      </c>
      <c r="E31" t="s">
        <v>15</v>
      </c>
      <c r="G31" s="7">
        <f>SUMIFS(Data!$L$2:$L$2074,Data!$B$2:$B$2074,'Recon (MARION ONLY)'!$C$4)</f>
        <v>0</v>
      </c>
      <c r="H31" s="3"/>
      <c r="I31" s="7">
        <f>SUMIFS(Data!$L$2:$L$2074,Data!$B$2:$B$2074,'Recon (MARION ONLY)'!$C$4,Data!$C$2:$C$2074,'Recon (MARION ONLY)'!I10)</f>
        <v>0</v>
      </c>
      <c r="J31" s="7">
        <f>SUMIFS(Data!$L$2:$L$2074,Data!$B$2:$B$2074,'Recon (MARION ONLY)'!$C$4,Data!$C$2:$C$2074,'Recon (MARION ONLY)'!J10)</f>
        <v>0</v>
      </c>
      <c r="K31" s="7">
        <f>SUMIFS(Data!$L$2:$L$2074,Data!$B$2:$B$2074,'Recon (MARION ONLY)'!$C$4,Data!$C$2:$C$2074,'Recon (MARION ONLY)'!K10)</f>
        <v>0</v>
      </c>
      <c r="L31" s="7">
        <f>SUMIFS(Data!$L$2:$L$2074,Data!$B$2:$B$2074,'Recon (MARION ONLY)'!$C$4,Data!$C$2:$C$2074,'Recon (MARION ONLY)'!L10)</f>
        <v>0</v>
      </c>
      <c r="M31" s="7">
        <f>SUMIFS(Data!$L$2:$L$2074,Data!$B$2:$B$2074,'Recon (MARION ONLY)'!$C$4,Data!$C$2:$C$2074,'Recon (MARION ONLY)'!M10)</f>
        <v>0</v>
      </c>
      <c r="N31" s="7">
        <f>SUMIFS(Data!$L$2:$L$2074,Data!$B$2:$B$2074,'Recon (MARION ONLY)'!$C$4,Data!$C$2:$C$2074,'Recon (MARION ONLY)'!N10)</f>
        <v>0</v>
      </c>
      <c r="O31" s="7">
        <f>SUMIFS(Data!$L$2:$L$2074,Data!$B$2:$B$2074,'Recon (MARION ONLY)'!$C$4,Data!$C$2:$C$2074,'Recon (MARION ONLY)'!O10)</f>
        <v>0</v>
      </c>
      <c r="P31" s="7">
        <f>SUMIFS(Data!$L$2:$L$2074,Data!$B$2:$B$2074,'Recon (MARION ONLY)'!$C$4,Data!$C$2:$C$2074,'Recon (MARION ONLY)'!P10)</f>
        <v>0</v>
      </c>
      <c r="Q31" s="7">
        <f>SUMIFS(Data!$L$2:$L$2074,Data!$B$2:$B$2074,'Recon (MARION ONLY)'!$C$4,Data!$C$2:$C$2074,'Recon (MARION ONLY)'!Q10)</f>
        <v>0</v>
      </c>
      <c r="R31" s="7">
        <f>SUMIFS(Data!$L$2:$L$2074,Data!$B$2:$B$2074,'Recon (MARION ONLY)'!$C$4,Data!$C$2:$C$2074,'Recon (MARION ONLY)'!R10)</f>
        <v>0</v>
      </c>
      <c r="S31" s="7">
        <f>SUMIFS(Data!$L$2:$L$2074,Data!$B$2:$B$2074,'Recon (MARION ONLY)'!$C$4,Data!$C$2:$C$2074,'Recon (MARION ONLY)'!S10)</f>
        <v>0</v>
      </c>
      <c r="T31" s="7">
        <f>SUMIFS(Data!$L$2:$L$2074,Data!$B$2:$B$2074,'Recon (MARION ONLY)'!$C$4,Data!$C$2:$C$2074,'Recon (MARION ONLY)'!T10)</f>
        <v>0</v>
      </c>
      <c r="U31" s="7">
        <f>SUMIFS(Data!$L$2:$L$2074,Data!$B$2:$B$2074,'Recon (MARION ONLY)'!$C$4,Data!$C$2:$C$2074,'Recon (MARION ONLY)'!U10)</f>
        <v>0</v>
      </c>
      <c r="V31" s="7">
        <f>SUMIFS(Data!$L$2:$L$2074,Data!$B$2:$B$2074,'Recon (MARION ONLY)'!$C$4,Data!$C$2:$C$2074,'Recon (MARION ONLY)'!V10)</f>
        <v>0</v>
      </c>
      <c r="W31" s="7">
        <f>SUMIFS(Data!$L$2:$L$2074,Data!$B$2:$B$2074,'Recon (MARION ONLY)'!$C$4,Data!$C$2:$C$2074,'Recon (MARION ONLY)'!W10)</f>
        <v>0</v>
      </c>
      <c r="X31" s="7">
        <f>SUMIFS(Data!$L$2:$L$2074,Data!$B$2:$B$2074,'Recon (MARION ONLY)'!$C$4,Data!$C$2:$C$2074,'Recon (MARION ONLY)'!X10)</f>
        <v>0</v>
      </c>
      <c r="Y31" s="7">
        <f>SUMIFS(Data!$L$2:$L$2074,Data!$B$2:$B$2074,'Recon (MARION ONLY)'!$C$4,Data!$C$2:$C$2074,'Recon (MARION ONLY)'!Y10)</f>
        <v>0</v>
      </c>
      <c r="Z31" s="7">
        <f>SUMIFS(Data!$L$2:$L$2074,Data!$B$2:$B$2074,'Recon (MARION ONLY)'!$C$4,Data!$C$2:$C$2074,'Recon (MARION ONLY)'!Z10)</f>
        <v>0</v>
      </c>
      <c r="AA31" s="7">
        <f>SUMIFS(Data!$L$2:$L$2074,Data!$B$2:$B$2074,'Recon (MARION ONLY)'!$C$4,Data!$C$2:$C$2074,'Recon (MARION ONLY)'!AA10)</f>
        <v>0</v>
      </c>
      <c r="AB31" s="7">
        <f>SUMIFS(Data!$L$2:$L$2074,Data!$B$2:$B$2074,'Recon (MARION ONLY)'!$C$4,Data!$C$2:$C$2074,'Recon (MARION ONLY)'!AB10)</f>
        <v>0</v>
      </c>
      <c r="AC31" s="7">
        <f>SUMIFS(Data!$L$2:$L$2074,Data!$B$2:$B$2074,'Recon (MARION ONLY)'!$C$4,Data!$C$2:$C$2074,'Recon (MARION ONLY)'!AC10)</f>
        <v>0</v>
      </c>
      <c r="AD31" s="7">
        <f>SUMIFS(Data!$L$2:$L$2074,Data!$B$2:$B$2074,'Recon (MARION ONLY)'!$C$4,Data!$C$2:$C$2074,'Recon (MARION ONLY)'!AD10)</f>
        <v>0</v>
      </c>
      <c r="AE31" s="7">
        <f>SUMIFS(Data!$L$2:$L$2074,Data!$B$2:$B$2074,'Recon (MARION ONLY)'!$C$4,Data!$C$2:$C$2074,'Recon (MARION ONLY)'!AE10)</f>
        <v>0</v>
      </c>
      <c r="AF31" s="7">
        <f>SUMIFS(Data!$L$2:$L$2074,Data!$B$2:$B$2074,'Recon (MARION ONLY)'!$C$4,Data!$C$2:$C$2074,'Recon (MARION ONLY)'!AF10)</f>
        <v>0</v>
      </c>
      <c r="AG31" s="7">
        <f>SUMIFS(Data!$L$2:$L$2074,Data!$B$2:$B$2074,'Recon (MARION ONLY)'!$C$4,Data!$C$2:$C$2074,'Recon (MARION ONLY)'!AG10)</f>
        <v>0</v>
      </c>
      <c r="AH31" s="7">
        <f>SUMIFS(Data!$L$2:$L$2074,Data!$B$2:$B$2074,'Recon (MARION ONLY)'!$C$4,Data!$C$2:$C$2074,'Recon (MARION ONLY)'!AH10)</f>
        <v>0</v>
      </c>
      <c r="AI31" s="7">
        <f>SUMIFS(Data!$L$2:$L$2074,Data!$B$2:$B$2074,'Recon (MARION ONLY)'!$C$4,Data!$C$2:$C$2074,'Recon (MARION ONLY)'!AI10)</f>
        <v>0</v>
      </c>
      <c r="AJ31" s="7">
        <f>SUMIFS(Data!$L$2:$L$2074,Data!$B$2:$B$2074,'Recon (MARION ONLY)'!$C$4,Data!$C$2:$C$2074,'Recon (MARION ONLY)'!AJ10)</f>
        <v>0</v>
      </c>
      <c r="AK31" s="7">
        <f>SUMIFS(Data!$L$2:$L$2074,Data!$B$2:$B$2074,'Recon (MARION ONLY)'!$C$4,Data!$C$2:$C$2074,'Recon (MARION ONLY)'!AK10)</f>
        <v>0</v>
      </c>
      <c r="AL31" s="7">
        <f>SUMIFS(Data!$L$2:$L$2074,Data!$B$2:$B$2074,'Recon (MARION ONLY)'!$C$4,Data!$C$2:$C$2074,'Recon (MARION ONLY)'!AL10)</f>
        <v>0</v>
      </c>
      <c r="AM31" s="7">
        <f>SUMIFS(Data!$L$2:$L$2074,Data!$B$2:$B$2074,'Recon (MARION ONLY)'!$C$4,Data!$C$2:$C$2074,'Recon (MARION ONLY)'!AM10)</f>
        <v>0</v>
      </c>
      <c r="AN31" s="7">
        <f>SUMIFS(Data!$L$2:$L$2074,Data!$B$2:$B$2074,'Recon (MARION ONLY)'!$C$4,Data!$C$2:$C$2074,'Recon (MARION ONLY)'!AN10)</f>
        <v>0</v>
      </c>
      <c r="AO31" s="7">
        <f>SUMIFS(Data!$L$2:$L$2074,Data!$B$2:$B$2074,'Recon (MARION ONLY)'!$C$4,Data!$C$2:$C$2074,'Recon (MARION ONLY)'!AO10)</f>
        <v>0</v>
      </c>
      <c r="AP31" s="7">
        <f>SUMIFS(Data!$L$2:$L$2074,Data!$B$2:$B$2074,'Recon (MARION ONLY)'!$C$4,Data!$C$2:$C$2074,'Recon (MARION ONLY)'!AP10)</f>
        <v>0</v>
      </c>
      <c r="AQ31" s="7">
        <f>SUMIFS(Data!$L$2:$L$2074,Data!$B$2:$B$2074,'Recon (MARION ONLY)'!$C$4,Data!$C$2:$C$2074,'Recon (MARION ONLY)'!AQ10)</f>
        <v>0</v>
      </c>
      <c r="AR31" s="7">
        <f>SUMIFS(Data!$L$2:$L$2074,Data!$B$2:$B$2074,'Recon (MARION ONLY)'!$C$4,Data!$C$2:$C$2074,'Recon (MARION ONLY)'!AR10)</f>
        <v>0</v>
      </c>
      <c r="AS31" s="7">
        <f>SUMIFS(Data!$L$2:$L$2074,Data!$B$2:$B$2074,'Recon (MARION ONLY)'!$C$4,Data!$C$2:$C$2074,'Recon (MARION ONLY)'!AS10)</f>
        <v>0</v>
      </c>
      <c r="AT31" s="7">
        <f>SUMIFS(Data!$L$2:$L$2074,Data!$B$2:$B$2074,'Recon (MARION ONLY)'!$C$4,Data!$C$2:$C$2074,'Recon (MARION ONLY)'!AT10)</f>
        <v>0</v>
      </c>
      <c r="AU31" s="7">
        <f>SUMIFS(Data!$L$2:$L$2074,Data!$B$2:$B$2074,'Recon (MARION ONLY)'!$C$4,Data!$C$2:$C$2074,'Recon (MARION ONLY)'!AU10)</f>
        <v>0</v>
      </c>
      <c r="AV31" s="7">
        <f>SUMIFS(Data!$L$2:$L$2074,Data!$B$2:$B$2074,'Recon (MARION ONLY)'!$C$4,Data!$C$2:$C$2074,'Recon (MARION ONLY)'!AV10)</f>
        <v>0</v>
      </c>
      <c r="AW31" s="7">
        <f>SUMIFS(Data!$L$2:$L$2074,Data!$B$2:$B$2074,'Recon (MARION ONLY)'!$C$4,Data!$C$2:$C$2074,'Recon (MARION ONLY)'!AW10)</f>
        <v>0</v>
      </c>
      <c r="AX31" s="7">
        <f>SUMIFS(Data!$L$2:$L$2074,Data!$B$2:$B$2074,'Recon (MARION ONLY)'!$C$4,Data!$C$2:$C$2074,'Recon (MARION ONLY)'!AX10)</f>
        <v>0</v>
      </c>
      <c r="AY31" s="7">
        <f>SUMIFS(Data!$L$2:$L$2074,Data!$B$2:$B$2074,'Recon (MARION ONLY)'!$C$4,Data!$C$2:$C$2074,'Recon (MARION ONLY)'!AY10)</f>
        <v>0</v>
      </c>
      <c r="AZ31" s="7">
        <f>SUMIFS(Data!$L$2:$L$2074,Data!$B$2:$B$2074,'Recon (MARION ONLY)'!$C$4,Data!$C$2:$C$2074,'Recon (MARION ONLY)'!AZ10)</f>
        <v>0</v>
      </c>
      <c r="BA31" s="7">
        <f>SUMIFS(Data!$L$2:$L$2074,Data!$B$2:$B$2074,'Recon (MARION ONLY)'!$C$4,Data!$C$2:$C$2074,'Recon (MARION ONLY)'!BA10)</f>
        <v>0</v>
      </c>
      <c r="BB31" s="7">
        <f>SUMIFS(Data!$L$2:$L$2074,Data!$B$2:$B$2074,'Recon (MARION ONLY)'!$C$4,Data!$C$2:$C$2074,'Recon (MARION ONLY)'!BB10)</f>
        <v>0</v>
      </c>
      <c r="BC31" s="7">
        <f>SUMIFS(Data!$L$2:$L$2074,Data!$B$2:$B$2074,'Recon (MARION ONLY)'!$C$4,Data!$C$2:$C$2074,'Recon (MARION ONLY)'!BC10)</f>
        <v>0</v>
      </c>
      <c r="BD31" s="7">
        <f>SUMIFS(Data!$L$2:$L$2074,Data!$B$2:$B$2074,'Recon (MARION ONLY)'!$C$4,Data!$C$2:$C$2074,'Recon (MARION ONLY)'!BD10)</f>
        <v>0</v>
      </c>
      <c r="BE31" s="7">
        <f>SUMIFS(Data!$L$2:$L$2074,Data!$B$2:$B$2074,'Recon (MARION ONLY)'!$C$4,Data!$C$2:$C$2074,'Recon (MARION ONLY)'!BE10)</f>
        <v>0</v>
      </c>
      <c r="BF31" s="7">
        <f>SUMIFS(Data!$L$2:$L$2074,Data!$B$2:$B$2074,'Recon (MARION ONLY)'!$C$4,Data!$C$2:$C$2074,'Recon (MARION ONLY)'!BF10)</f>
        <v>0</v>
      </c>
      <c r="BG31" s="7">
        <f>SUMIFS(Data!$L$2:$L$2074,Data!$B$2:$B$2074,'Recon (MARION ONLY)'!$C$4,Data!$C$2:$C$2074,'Recon (MARION ONLY)'!BG10)</f>
        <v>0</v>
      </c>
      <c r="BH31" s="7">
        <f>SUMIFS(Data!$L$2:$L$2074,Data!$B$2:$B$2074,'Recon (MARION ONLY)'!$C$4,Data!$C$2:$C$2074,'Recon (MARION ONLY)'!BH10)</f>
        <v>0</v>
      </c>
      <c r="BI31" s="7">
        <f>SUMIFS(Data!$L$2:$L$2074,Data!$B$2:$B$2074,'Recon (MARION ONLY)'!$C$4,Data!$C$2:$C$2074,'Recon (MARION ONLY)'!BI10)</f>
        <v>0</v>
      </c>
      <c r="BJ31" s="7">
        <f>SUMIFS(Data!$L$2:$L$2074,Data!$B$2:$B$2074,'Recon (MARION ONLY)'!$C$4,Data!$C$2:$C$2074,'Recon (MARION ONLY)'!BJ10)</f>
        <v>0</v>
      </c>
      <c r="BK31" s="7">
        <f>SUMIFS(Data!$L$2:$L$2074,Data!$B$2:$B$2074,'Recon (MARION ONLY)'!$C$4,Data!$C$2:$C$2074,'Recon (MARION ONLY)'!BK10)</f>
        <v>0</v>
      </c>
      <c r="BL31" s="7">
        <f>SUMIFS(Data!$L$2:$L$2074,Data!$B$2:$B$2074,'Recon (MARION ONLY)'!$C$4,Data!$C$2:$C$2074,'Recon (MARION ONLY)'!BL10)</f>
        <v>0</v>
      </c>
      <c r="BM31" s="7">
        <f>SUMIFS(Data!$L$2:$L$2074,Data!$B$2:$B$2074,'Recon (MARION ONLY)'!$C$4,Data!$C$2:$C$2074,'Recon (MARION ONLY)'!BM10)</f>
        <v>0</v>
      </c>
      <c r="BN31" s="7">
        <f>SUMIFS(Data!$L$2:$L$2074,Data!$B$2:$B$2074,'Recon (MARION ONLY)'!$C$4,Data!$C$2:$C$2074,'Recon (MARION ONLY)'!BN10)</f>
        <v>0</v>
      </c>
      <c r="BO31" s="7">
        <f>SUMIFS(Data!$L$2:$L$2074,Data!$B$2:$B$2074,'Recon (MARION ONLY)'!$C$4,Data!$C$2:$C$2074,'Recon (MARION ONLY)'!BO10)</f>
        <v>0</v>
      </c>
      <c r="BP31" s="7">
        <f>SUMIFS(Data!$L$2:$L$2074,Data!$B$2:$B$2074,'Recon (MARION ONLY)'!$C$4,Data!$C$2:$C$2074,'Recon (MARION ONLY)'!BP10)</f>
        <v>0</v>
      </c>
      <c r="BQ31" s="7">
        <f>SUMIFS(Data!$L$2:$L$2074,Data!$B$2:$B$2074,'Recon (MARION ONLY)'!$C$4,Data!$C$2:$C$2074,'Recon (MARION ONLY)'!BQ10)</f>
        <v>0</v>
      </c>
    </row>
    <row r="32" spans="1:69" x14ac:dyDescent="0.3">
      <c r="A32" t="s">
        <v>17</v>
      </c>
      <c r="C32" t="s">
        <v>394</v>
      </c>
      <c r="E32" t="s">
        <v>16</v>
      </c>
      <c r="G32" s="7">
        <f>SUMIFS(Data!$M$2:$M$2074,Data!$B$2:$B$2074,'Recon (MARION ONLY)'!$C$4)</f>
        <v>0</v>
      </c>
      <c r="H32" s="3"/>
      <c r="I32" s="7">
        <f>SUMIFS(Data!$M$2:$M$2074,Data!$B$2:$B$2074,'Recon (MARION ONLY)'!$C$4,Data!$C$2:$C$2074,'Recon (MARION ONLY)'!I10)</f>
        <v>0</v>
      </c>
      <c r="J32" s="7">
        <f>SUMIFS(Data!$M$2:$M$2074,Data!$B$2:$B$2074,'Recon (MARION ONLY)'!$C$4,Data!$C$2:$C$2074,'Recon (MARION ONLY)'!J10)</f>
        <v>0</v>
      </c>
      <c r="K32" s="7">
        <f>SUMIFS(Data!$M$2:$M$2074,Data!$B$2:$B$2074,'Recon (MARION ONLY)'!$C$4,Data!$C$2:$C$2074,'Recon (MARION ONLY)'!K10)</f>
        <v>0</v>
      </c>
      <c r="L32" s="7">
        <f>SUMIFS(Data!$M$2:$M$2074,Data!$B$2:$B$2074,'Recon (MARION ONLY)'!$C$4,Data!$C$2:$C$2074,'Recon (MARION ONLY)'!L10)</f>
        <v>0</v>
      </c>
      <c r="M32" s="7">
        <f>SUMIFS(Data!$M$2:$M$2074,Data!$B$2:$B$2074,'Recon (MARION ONLY)'!$C$4,Data!$C$2:$C$2074,'Recon (MARION ONLY)'!M10)</f>
        <v>0</v>
      </c>
      <c r="N32" s="7">
        <f>SUMIFS(Data!$M$2:$M$2074,Data!$B$2:$B$2074,'Recon (MARION ONLY)'!$C$4,Data!$C$2:$C$2074,'Recon (MARION ONLY)'!N10)</f>
        <v>0</v>
      </c>
      <c r="O32" s="7">
        <f>SUMIFS(Data!$M$2:$M$2074,Data!$B$2:$B$2074,'Recon (MARION ONLY)'!$C$4,Data!$C$2:$C$2074,'Recon (MARION ONLY)'!O10)</f>
        <v>0</v>
      </c>
      <c r="P32" s="7">
        <f>SUMIFS(Data!$M$2:$M$2074,Data!$B$2:$B$2074,'Recon (MARION ONLY)'!$C$4,Data!$C$2:$C$2074,'Recon (MARION ONLY)'!P10)</f>
        <v>0</v>
      </c>
      <c r="Q32" s="7">
        <f>SUMIFS(Data!$M$2:$M$2074,Data!$B$2:$B$2074,'Recon (MARION ONLY)'!$C$4,Data!$C$2:$C$2074,'Recon (MARION ONLY)'!Q10)</f>
        <v>0</v>
      </c>
      <c r="R32" s="7">
        <f>SUMIFS(Data!$M$2:$M$2074,Data!$B$2:$B$2074,'Recon (MARION ONLY)'!$C$4,Data!$C$2:$C$2074,'Recon (MARION ONLY)'!R10)</f>
        <v>0</v>
      </c>
      <c r="S32" s="7">
        <f>SUMIFS(Data!$M$2:$M$2074,Data!$B$2:$B$2074,'Recon (MARION ONLY)'!$C$4,Data!$C$2:$C$2074,'Recon (MARION ONLY)'!S10)</f>
        <v>0</v>
      </c>
      <c r="T32" s="7">
        <f>SUMIFS(Data!$M$2:$M$2074,Data!$B$2:$B$2074,'Recon (MARION ONLY)'!$C$4,Data!$C$2:$C$2074,'Recon (MARION ONLY)'!T10)</f>
        <v>0</v>
      </c>
      <c r="U32" s="7">
        <f>SUMIFS(Data!$M$2:$M$2074,Data!$B$2:$B$2074,'Recon (MARION ONLY)'!$C$4,Data!$C$2:$C$2074,'Recon (MARION ONLY)'!U10)</f>
        <v>0</v>
      </c>
      <c r="V32" s="7">
        <f>SUMIFS(Data!$M$2:$M$2074,Data!$B$2:$B$2074,'Recon (MARION ONLY)'!$C$4,Data!$C$2:$C$2074,'Recon (MARION ONLY)'!V10)</f>
        <v>0</v>
      </c>
      <c r="W32" s="7">
        <f>SUMIFS(Data!$M$2:$M$2074,Data!$B$2:$B$2074,'Recon (MARION ONLY)'!$C$4,Data!$C$2:$C$2074,'Recon (MARION ONLY)'!W10)</f>
        <v>0</v>
      </c>
      <c r="X32" s="7">
        <f>SUMIFS(Data!$M$2:$M$2074,Data!$B$2:$B$2074,'Recon (MARION ONLY)'!$C$4,Data!$C$2:$C$2074,'Recon (MARION ONLY)'!X10)</f>
        <v>0</v>
      </c>
      <c r="Y32" s="7">
        <f>SUMIFS(Data!$M$2:$M$2074,Data!$B$2:$B$2074,'Recon (MARION ONLY)'!$C$4,Data!$C$2:$C$2074,'Recon (MARION ONLY)'!Y10)</f>
        <v>0</v>
      </c>
      <c r="Z32" s="7">
        <f>SUMIFS(Data!$M$2:$M$2074,Data!$B$2:$B$2074,'Recon (MARION ONLY)'!$C$4,Data!$C$2:$C$2074,'Recon (MARION ONLY)'!Z10)</f>
        <v>0</v>
      </c>
      <c r="AA32" s="7">
        <f>SUMIFS(Data!$M$2:$M$2074,Data!$B$2:$B$2074,'Recon (MARION ONLY)'!$C$4,Data!$C$2:$C$2074,'Recon (MARION ONLY)'!AA10)</f>
        <v>0</v>
      </c>
      <c r="AB32" s="7">
        <f>SUMIFS(Data!$M$2:$M$2074,Data!$B$2:$B$2074,'Recon (MARION ONLY)'!$C$4,Data!$C$2:$C$2074,'Recon (MARION ONLY)'!AB10)</f>
        <v>0</v>
      </c>
      <c r="AC32" s="7">
        <f>SUMIFS(Data!$M$2:$M$2074,Data!$B$2:$B$2074,'Recon (MARION ONLY)'!$C$4,Data!$C$2:$C$2074,'Recon (MARION ONLY)'!AC10)</f>
        <v>0</v>
      </c>
      <c r="AD32" s="7">
        <f>SUMIFS(Data!$M$2:$M$2074,Data!$B$2:$B$2074,'Recon (MARION ONLY)'!$C$4,Data!$C$2:$C$2074,'Recon (MARION ONLY)'!AD10)</f>
        <v>0</v>
      </c>
      <c r="AE32" s="7">
        <f>SUMIFS(Data!$M$2:$M$2074,Data!$B$2:$B$2074,'Recon (MARION ONLY)'!$C$4,Data!$C$2:$C$2074,'Recon (MARION ONLY)'!AE10)</f>
        <v>0</v>
      </c>
      <c r="AF32" s="7">
        <f>SUMIFS(Data!$M$2:$M$2074,Data!$B$2:$B$2074,'Recon (MARION ONLY)'!$C$4,Data!$C$2:$C$2074,'Recon (MARION ONLY)'!AF10)</f>
        <v>0</v>
      </c>
      <c r="AG32" s="7">
        <f>SUMIFS(Data!$M$2:$M$2074,Data!$B$2:$B$2074,'Recon (MARION ONLY)'!$C$4,Data!$C$2:$C$2074,'Recon (MARION ONLY)'!AG10)</f>
        <v>0</v>
      </c>
      <c r="AH32" s="7">
        <f>SUMIFS(Data!$M$2:$M$2074,Data!$B$2:$B$2074,'Recon (MARION ONLY)'!$C$4,Data!$C$2:$C$2074,'Recon (MARION ONLY)'!AH10)</f>
        <v>0</v>
      </c>
      <c r="AI32" s="7">
        <f>SUMIFS(Data!$M$2:$M$2074,Data!$B$2:$B$2074,'Recon (MARION ONLY)'!$C$4,Data!$C$2:$C$2074,'Recon (MARION ONLY)'!AI10)</f>
        <v>0</v>
      </c>
      <c r="AJ32" s="7">
        <f>SUMIFS(Data!$M$2:$M$2074,Data!$B$2:$B$2074,'Recon (MARION ONLY)'!$C$4,Data!$C$2:$C$2074,'Recon (MARION ONLY)'!AJ10)</f>
        <v>0</v>
      </c>
      <c r="AK32" s="7">
        <f>SUMIFS(Data!$M$2:$M$2074,Data!$B$2:$B$2074,'Recon (MARION ONLY)'!$C$4,Data!$C$2:$C$2074,'Recon (MARION ONLY)'!AK10)</f>
        <v>0</v>
      </c>
      <c r="AL32" s="7">
        <f>SUMIFS(Data!$M$2:$M$2074,Data!$B$2:$B$2074,'Recon (MARION ONLY)'!$C$4,Data!$C$2:$C$2074,'Recon (MARION ONLY)'!AL10)</f>
        <v>0</v>
      </c>
      <c r="AM32" s="7">
        <f>SUMIFS(Data!$M$2:$M$2074,Data!$B$2:$B$2074,'Recon (MARION ONLY)'!$C$4,Data!$C$2:$C$2074,'Recon (MARION ONLY)'!AM10)</f>
        <v>0</v>
      </c>
      <c r="AN32" s="7">
        <f>SUMIFS(Data!$M$2:$M$2074,Data!$B$2:$B$2074,'Recon (MARION ONLY)'!$C$4,Data!$C$2:$C$2074,'Recon (MARION ONLY)'!AN10)</f>
        <v>0</v>
      </c>
      <c r="AO32" s="7">
        <f>SUMIFS(Data!$M$2:$M$2074,Data!$B$2:$B$2074,'Recon (MARION ONLY)'!$C$4,Data!$C$2:$C$2074,'Recon (MARION ONLY)'!AO10)</f>
        <v>0</v>
      </c>
      <c r="AP32" s="7">
        <f>SUMIFS(Data!$M$2:$M$2074,Data!$B$2:$B$2074,'Recon (MARION ONLY)'!$C$4,Data!$C$2:$C$2074,'Recon (MARION ONLY)'!AP10)</f>
        <v>0</v>
      </c>
      <c r="AQ32" s="7">
        <f>SUMIFS(Data!$M$2:$M$2074,Data!$B$2:$B$2074,'Recon (MARION ONLY)'!$C$4,Data!$C$2:$C$2074,'Recon (MARION ONLY)'!AQ10)</f>
        <v>0</v>
      </c>
      <c r="AR32" s="7">
        <f>SUMIFS(Data!$M$2:$M$2074,Data!$B$2:$B$2074,'Recon (MARION ONLY)'!$C$4,Data!$C$2:$C$2074,'Recon (MARION ONLY)'!AR10)</f>
        <v>0</v>
      </c>
      <c r="AS32" s="7">
        <f>SUMIFS(Data!$M$2:$M$2074,Data!$B$2:$B$2074,'Recon (MARION ONLY)'!$C$4,Data!$C$2:$C$2074,'Recon (MARION ONLY)'!AS10)</f>
        <v>0</v>
      </c>
      <c r="AT32" s="7">
        <f>SUMIFS(Data!$M$2:$M$2074,Data!$B$2:$B$2074,'Recon (MARION ONLY)'!$C$4,Data!$C$2:$C$2074,'Recon (MARION ONLY)'!AT10)</f>
        <v>0</v>
      </c>
      <c r="AU32" s="7">
        <f>SUMIFS(Data!$M$2:$M$2074,Data!$B$2:$B$2074,'Recon (MARION ONLY)'!$C$4,Data!$C$2:$C$2074,'Recon (MARION ONLY)'!AU10)</f>
        <v>0</v>
      </c>
      <c r="AV32" s="7">
        <f>SUMIFS(Data!$M$2:$M$2074,Data!$B$2:$B$2074,'Recon (MARION ONLY)'!$C$4,Data!$C$2:$C$2074,'Recon (MARION ONLY)'!AV10)</f>
        <v>0</v>
      </c>
      <c r="AW32" s="7">
        <f>SUMIFS(Data!$M$2:$M$2074,Data!$B$2:$B$2074,'Recon (MARION ONLY)'!$C$4,Data!$C$2:$C$2074,'Recon (MARION ONLY)'!AW10)</f>
        <v>0</v>
      </c>
      <c r="AX32" s="7">
        <f>SUMIFS(Data!$M$2:$M$2074,Data!$B$2:$B$2074,'Recon (MARION ONLY)'!$C$4,Data!$C$2:$C$2074,'Recon (MARION ONLY)'!AX10)</f>
        <v>0</v>
      </c>
      <c r="AY32" s="7">
        <f>SUMIFS(Data!$M$2:$M$2074,Data!$B$2:$B$2074,'Recon (MARION ONLY)'!$C$4,Data!$C$2:$C$2074,'Recon (MARION ONLY)'!AY10)</f>
        <v>0</v>
      </c>
      <c r="AZ32" s="7">
        <f>SUMIFS(Data!$M$2:$M$2074,Data!$B$2:$B$2074,'Recon (MARION ONLY)'!$C$4,Data!$C$2:$C$2074,'Recon (MARION ONLY)'!AZ10)</f>
        <v>0</v>
      </c>
      <c r="BA32" s="7">
        <f>SUMIFS(Data!$M$2:$M$2074,Data!$B$2:$B$2074,'Recon (MARION ONLY)'!$C$4,Data!$C$2:$C$2074,'Recon (MARION ONLY)'!BA10)</f>
        <v>0</v>
      </c>
      <c r="BB32" s="7">
        <f>SUMIFS(Data!$M$2:$M$2074,Data!$B$2:$B$2074,'Recon (MARION ONLY)'!$C$4,Data!$C$2:$C$2074,'Recon (MARION ONLY)'!BB10)</f>
        <v>0</v>
      </c>
      <c r="BC32" s="7">
        <f>SUMIFS(Data!$M$2:$M$2074,Data!$B$2:$B$2074,'Recon (MARION ONLY)'!$C$4,Data!$C$2:$C$2074,'Recon (MARION ONLY)'!BC10)</f>
        <v>0</v>
      </c>
      <c r="BD32" s="7">
        <f>SUMIFS(Data!$M$2:$M$2074,Data!$B$2:$B$2074,'Recon (MARION ONLY)'!$C$4,Data!$C$2:$C$2074,'Recon (MARION ONLY)'!BD10)</f>
        <v>0</v>
      </c>
      <c r="BE32" s="7">
        <f>SUMIFS(Data!$M$2:$M$2074,Data!$B$2:$B$2074,'Recon (MARION ONLY)'!$C$4,Data!$C$2:$C$2074,'Recon (MARION ONLY)'!BE10)</f>
        <v>0</v>
      </c>
      <c r="BF32" s="7">
        <f>SUMIFS(Data!$M$2:$M$2074,Data!$B$2:$B$2074,'Recon (MARION ONLY)'!$C$4,Data!$C$2:$C$2074,'Recon (MARION ONLY)'!BF10)</f>
        <v>0</v>
      </c>
      <c r="BG32" s="7">
        <f>SUMIFS(Data!$M$2:$M$2074,Data!$B$2:$B$2074,'Recon (MARION ONLY)'!$C$4,Data!$C$2:$C$2074,'Recon (MARION ONLY)'!BG10)</f>
        <v>0</v>
      </c>
      <c r="BH32" s="7">
        <f>SUMIFS(Data!$M$2:$M$2074,Data!$B$2:$B$2074,'Recon (MARION ONLY)'!$C$4,Data!$C$2:$C$2074,'Recon (MARION ONLY)'!BH10)</f>
        <v>0</v>
      </c>
      <c r="BI32" s="7">
        <f>SUMIFS(Data!$M$2:$M$2074,Data!$B$2:$B$2074,'Recon (MARION ONLY)'!$C$4,Data!$C$2:$C$2074,'Recon (MARION ONLY)'!BI10)</f>
        <v>0</v>
      </c>
      <c r="BJ32" s="7">
        <f>SUMIFS(Data!$M$2:$M$2074,Data!$B$2:$B$2074,'Recon (MARION ONLY)'!$C$4,Data!$C$2:$C$2074,'Recon (MARION ONLY)'!BJ10)</f>
        <v>0</v>
      </c>
      <c r="BK32" s="7">
        <f>SUMIFS(Data!$M$2:$M$2074,Data!$B$2:$B$2074,'Recon (MARION ONLY)'!$C$4,Data!$C$2:$C$2074,'Recon (MARION ONLY)'!BK10)</f>
        <v>0</v>
      </c>
      <c r="BL32" s="7">
        <f>SUMIFS(Data!$M$2:$M$2074,Data!$B$2:$B$2074,'Recon (MARION ONLY)'!$C$4,Data!$C$2:$C$2074,'Recon (MARION ONLY)'!BL10)</f>
        <v>0</v>
      </c>
      <c r="BM32" s="7">
        <f>SUMIFS(Data!$M$2:$M$2074,Data!$B$2:$B$2074,'Recon (MARION ONLY)'!$C$4,Data!$C$2:$C$2074,'Recon (MARION ONLY)'!BM10)</f>
        <v>0</v>
      </c>
      <c r="BN32" s="7">
        <f>SUMIFS(Data!$M$2:$M$2074,Data!$B$2:$B$2074,'Recon (MARION ONLY)'!$C$4,Data!$C$2:$C$2074,'Recon (MARION ONLY)'!BN10)</f>
        <v>0</v>
      </c>
      <c r="BO32" s="7">
        <f>SUMIFS(Data!$M$2:$M$2074,Data!$B$2:$B$2074,'Recon (MARION ONLY)'!$C$4,Data!$C$2:$C$2074,'Recon (MARION ONLY)'!BO10)</f>
        <v>0</v>
      </c>
      <c r="BP32" s="7">
        <f>SUMIFS(Data!$M$2:$M$2074,Data!$B$2:$B$2074,'Recon (MARION ONLY)'!$C$4,Data!$C$2:$C$2074,'Recon (MARION ONLY)'!BP10)</f>
        <v>0</v>
      </c>
      <c r="BQ32" s="7">
        <f>SUMIFS(Data!$M$2:$M$2074,Data!$B$2:$B$2074,'Recon (MARION ONLY)'!$C$4,Data!$C$2:$C$2074,'Recon (MARION ONLY)'!BQ10)</f>
        <v>0</v>
      </c>
    </row>
    <row r="33" spans="1:69" x14ac:dyDescent="0.3">
      <c r="A33" t="s">
        <v>395</v>
      </c>
      <c r="C33" t="s">
        <v>389</v>
      </c>
      <c r="E33" t="s">
        <v>396</v>
      </c>
      <c r="G33" s="7">
        <f>SUMIFS(Data!$S$2:$S$2074,Data!$B$2:$B$2074,'Recon (MARION ONLY)'!$C$4)</f>
        <v>29414.750000000004</v>
      </c>
      <c r="H33" s="3"/>
      <c r="I33" s="7">
        <f>SUMIFS(Data!$S$2:$S$2074,Data!$B$2:$B$2074,'Recon (MARION ONLY)'!$C$4,Data!$C$2:$C$2074,'Recon (MARION ONLY)'!I10)</f>
        <v>18738.21</v>
      </c>
      <c r="J33" s="7">
        <f>SUMIFS(Data!$S$2:$S$2074,Data!$B$2:$B$2074,'Recon (MARION ONLY)'!$C$4,Data!$C$2:$C$2074,'Recon (MARION ONLY)'!J10)</f>
        <v>0</v>
      </c>
      <c r="K33" s="7">
        <f>SUMIFS(Data!$S$2:$S$2074,Data!$B$2:$B$2074,'Recon (MARION ONLY)'!$C$4,Data!$C$2:$C$2074,'Recon (MARION ONLY)'!K10)</f>
        <v>1203.9000000000001</v>
      </c>
      <c r="L33" s="7">
        <f>SUMIFS(Data!$S$2:$S$2074,Data!$B$2:$B$2074,'Recon (MARION ONLY)'!$C$4,Data!$C$2:$C$2074,'Recon (MARION ONLY)'!L10)</f>
        <v>0</v>
      </c>
      <c r="M33" s="7">
        <f>SUMIFS(Data!$S$2:$S$2074,Data!$B$2:$B$2074,'Recon (MARION ONLY)'!$C$4,Data!$C$2:$C$2074,'Recon (MARION ONLY)'!M10)</f>
        <v>0</v>
      </c>
      <c r="N33" s="7">
        <f>SUMIFS(Data!$S$2:$S$2074,Data!$B$2:$B$2074,'Recon (MARION ONLY)'!$C$4,Data!$C$2:$C$2074,'Recon (MARION ONLY)'!N10)</f>
        <v>0</v>
      </c>
      <c r="O33" s="7">
        <f>SUMIFS(Data!$S$2:$S$2074,Data!$B$2:$B$2074,'Recon (MARION ONLY)'!$C$4,Data!$C$2:$C$2074,'Recon (MARION ONLY)'!O10)</f>
        <v>0</v>
      </c>
      <c r="P33" s="7">
        <f>SUMIFS(Data!$S$2:$S$2074,Data!$B$2:$B$2074,'Recon (MARION ONLY)'!$C$4,Data!$C$2:$C$2074,'Recon (MARION ONLY)'!P10)</f>
        <v>0</v>
      </c>
      <c r="Q33" s="7">
        <f>SUMIFS(Data!$S$2:$S$2074,Data!$B$2:$B$2074,'Recon (MARION ONLY)'!$C$4,Data!$C$2:$C$2074,'Recon (MARION ONLY)'!Q10)</f>
        <v>0</v>
      </c>
      <c r="R33" s="7">
        <f>SUMIFS(Data!$S$2:$S$2074,Data!$B$2:$B$2074,'Recon (MARION ONLY)'!$C$4,Data!$C$2:$C$2074,'Recon (MARION ONLY)'!R10)</f>
        <v>0</v>
      </c>
      <c r="S33" s="7">
        <f>SUMIFS(Data!$S$2:$S$2074,Data!$B$2:$B$2074,'Recon (MARION ONLY)'!$C$4,Data!$C$2:$C$2074,'Recon (MARION ONLY)'!S10)</f>
        <v>0</v>
      </c>
      <c r="T33" s="7">
        <f>SUMIFS(Data!$S$2:$S$2074,Data!$B$2:$B$2074,'Recon (MARION ONLY)'!$C$4,Data!$C$2:$C$2074,'Recon (MARION ONLY)'!T10)</f>
        <v>0</v>
      </c>
      <c r="U33" s="7">
        <f>SUMIFS(Data!$S$2:$S$2074,Data!$B$2:$B$2074,'Recon (MARION ONLY)'!$C$4,Data!$C$2:$C$2074,'Recon (MARION ONLY)'!U10)</f>
        <v>0</v>
      </c>
      <c r="V33" s="7">
        <f>SUMIFS(Data!$S$2:$S$2074,Data!$B$2:$B$2074,'Recon (MARION ONLY)'!$C$4,Data!$C$2:$C$2074,'Recon (MARION ONLY)'!V10)</f>
        <v>4876.01</v>
      </c>
      <c r="W33" s="7">
        <f>SUMIFS(Data!$S$2:$S$2074,Data!$B$2:$B$2074,'Recon (MARION ONLY)'!$C$4,Data!$C$2:$C$2074,'Recon (MARION ONLY)'!W10)</f>
        <v>0</v>
      </c>
      <c r="X33" s="7">
        <f>SUMIFS(Data!$S$2:$S$2074,Data!$B$2:$B$2074,'Recon (MARION ONLY)'!$C$4,Data!$C$2:$C$2074,'Recon (MARION ONLY)'!X10)</f>
        <v>0</v>
      </c>
      <c r="Y33" s="7">
        <f>SUMIFS(Data!$S$2:$S$2074,Data!$B$2:$B$2074,'Recon (MARION ONLY)'!$C$4,Data!$C$2:$C$2074,'Recon (MARION ONLY)'!Y10)</f>
        <v>0</v>
      </c>
      <c r="Z33" s="7">
        <f>SUMIFS(Data!$S$2:$S$2074,Data!$B$2:$B$2074,'Recon (MARION ONLY)'!$C$4,Data!$C$2:$C$2074,'Recon (MARION ONLY)'!Z10)</f>
        <v>0</v>
      </c>
      <c r="AA33" s="7">
        <f>SUMIFS(Data!$S$2:$S$2074,Data!$B$2:$B$2074,'Recon (MARION ONLY)'!$C$4,Data!$C$2:$C$2074,'Recon (MARION ONLY)'!AA10)</f>
        <v>0</v>
      </c>
      <c r="AB33" s="7">
        <f>SUMIFS(Data!$S$2:$S$2074,Data!$B$2:$B$2074,'Recon (MARION ONLY)'!$C$4,Data!$C$2:$C$2074,'Recon (MARION ONLY)'!AB10)</f>
        <v>0</v>
      </c>
      <c r="AC33" s="7">
        <f>SUMIFS(Data!$S$2:$S$2074,Data!$B$2:$B$2074,'Recon (MARION ONLY)'!$C$4,Data!$C$2:$C$2074,'Recon (MARION ONLY)'!AC10)</f>
        <v>0</v>
      </c>
      <c r="AD33" s="7">
        <f>SUMIFS(Data!$S$2:$S$2074,Data!$B$2:$B$2074,'Recon (MARION ONLY)'!$C$4,Data!$C$2:$C$2074,'Recon (MARION ONLY)'!AD10)</f>
        <v>0</v>
      </c>
      <c r="AE33" s="7">
        <f>SUMIFS(Data!$S$2:$S$2074,Data!$B$2:$B$2074,'Recon (MARION ONLY)'!$C$4,Data!$C$2:$C$2074,'Recon (MARION ONLY)'!AE10)</f>
        <v>0</v>
      </c>
      <c r="AF33" s="7">
        <f>SUMIFS(Data!$S$2:$S$2074,Data!$B$2:$B$2074,'Recon (MARION ONLY)'!$C$4,Data!$C$2:$C$2074,'Recon (MARION ONLY)'!AF10)</f>
        <v>0</v>
      </c>
      <c r="AG33" s="7">
        <f>SUMIFS(Data!$S$2:$S$2074,Data!$B$2:$B$2074,'Recon (MARION ONLY)'!$C$4,Data!$C$2:$C$2074,'Recon (MARION ONLY)'!AG10)</f>
        <v>0</v>
      </c>
      <c r="AH33" s="7">
        <f>SUMIFS(Data!$S$2:$S$2074,Data!$B$2:$B$2074,'Recon (MARION ONLY)'!$C$4,Data!$C$2:$C$2074,'Recon (MARION ONLY)'!AH10)</f>
        <v>0.84</v>
      </c>
      <c r="AI33" s="7">
        <f>SUMIFS(Data!$S$2:$S$2074,Data!$B$2:$B$2074,'Recon (MARION ONLY)'!$C$4,Data!$C$2:$C$2074,'Recon (MARION ONLY)'!AI10)</f>
        <v>0</v>
      </c>
      <c r="AJ33" s="7">
        <f>SUMIFS(Data!$S$2:$S$2074,Data!$B$2:$B$2074,'Recon (MARION ONLY)'!$C$4,Data!$C$2:$C$2074,'Recon (MARION ONLY)'!AJ10)</f>
        <v>0</v>
      </c>
      <c r="AK33" s="7">
        <f>SUMIFS(Data!$S$2:$S$2074,Data!$B$2:$B$2074,'Recon (MARION ONLY)'!$C$4,Data!$C$2:$C$2074,'Recon (MARION ONLY)'!AK10)</f>
        <v>0</v>
      </c>
      <c r="AL33" s="7">
        <f>SUMIFS(Data!$S$2:$S$2074,Data!$B$2:$B$2074,'Recon (MARION ONLY)'!$C$4,Data!$C$2:$C$2074,'Recon (MARION ONLY)'!AL10)</f>
        <v>0</v>
      </c>
      <c r="AM33" s="7">
        <f>SUMIFS(Data!$S$2:$S$2074,Data!$B$2:$B$2074,'Recon (MARION ONLY)'!$C$4,Data!$C$2:$C$2074,'Recon (MARION ONLY)'!AM10)</f>
        <v>0</v>
      </c>
      <c r="AN33" s="7">
        <f>SUMIFS(Data!$S$2:$S$2074,Data!$B$2:$B$2074,'Recon (MARION ONLY)'!$C$4,Data!$C$2:$C$2074,'Recon (MARION ONLY)'!AN10)</f>
        <v>0</v>
      </c>
      <c r="AO33" s="7">
        <f>SUMIFS(Data!$S$2:$S$2074,Data!$B$2:$B$2074,'Recon (MARION ONLY)'!$C$4,Data!$C$2:$C$2074,'Recon (MARION ONLY)'!AO10)</f>
        <v>4.57</v>
      </c>
      <c r="AP33" s="7">
        <f>SUMIFS(Data!$S$2:$S$2074,Data!$B$2:$B$2074,'Recon (MARION ONLY)'!$C$4,Data!$C$2:$C$2074,'Recon (MARION ONLY)'!AP10)</f>
        <v>0</v>
      </c>
      <c r="AQ33" s="7">
        <f>SUMIFS(Data!$S$2:$S$2074,Data!$B$2:$B$2074,'Recon (MARION ONLY)'!$C$4,Data!$C$2:$C$2074,'Recon (MARION ONLY)'!AQ10)</f>
        <v>0</v>
      </c>
      <c r="AR33" s="7">
        <f>SUMIFS(Data!$S$2:$S$2074,Data!$B$2:$B$2074,'Recon (MARION ONLY)'!$C$4,Data!$C$2:$C$2074,'Recon (MARION ONLY)'!AR10)</f>
        <v>0</v>
      </c>
      <c r="AS33" s="7">
        <f>SUMIFS(Data!$S$2:$S$2074,Data!$B$2:$B$2074,'Recon (MARION ONLY)'!$C$4,Data!$C$2:$C$2074,'Recon (MARION ONLY)'!AS10)</f>
        <v>0</v>
      </c>
      <c r="AT33" s="7">
        <f>SUMIFS(Data!$S$2:$S$2074,Data!$B$2:$B$2074,'Recon (MARION ONLY)'!$C$4,Data!$C$2:$C$2074,'Recon (MARION ONLY)'!AT10)</f>
        <v>0</v>
      </c>
      <c r="AU33" s="7">
        <f>SUMIFS(Data!$S$2:$S$2074,Data!$B$2:$B$2074,'Recon (MARION ONLY)'!$C$4,Data!$C$2:$C$2074,'Recon (MARION ONLY)'!AU10)</f>
        <v>0</v>
      </c>
      <c r="AV33" s="7">
        <f>SUMIFS(Data!$S$2:$S$2074,Data!$B$2:$B$2074,'Recon (MARION ONLY)'!$C$4,Data!$C$2:$C$2074,'Recon (MARION ONLY)'!AV10)</f>
        <v>14.43</v>
      </c>
      <c r="AW33" s="7">
        <f>SUMIFS(Data!$S$2:$S$2074,Data!$B$2:$B$2074,'Recon (MARION ONLY)'!$C$4,Data!$C$2:$C$2074,'Recon (MARION ONLY)'!AW10)</f>
        <v>3397.53</v>
      </c>
      <c r="AX33" s="7">
        <f>SUMIFS(Data!$S$2:$S$2074,Data!$B$2:$B$2074,'Recon (MARION ONLY)'!$C$4,Data!$C$2:$C$2074,'Recon (MARION ONLY)'!AX10)</f>
        <v>0</v>
      </c>
      <c r="AY33" s="7">
        <f>SUMIFS(Data!$S$2:$S$2074,Data!$B$2:$B$2074,'Recon (MARION ONLY)'!$C$4,Data!$C$2:$C$2074,'Recon (MARION ONLY)'!AY10)</f>
        <v>0</v>
      </c>
      <c r="AZ33" s="7">
        <f>SUMIFS(Data!$S$2:$S$2074,Data!$B$2:$B$2074,'Recon (MARION ONLY)'!$C$4,Data!$C$2:$C$2074,'Recon (MARION ONLY)'!AZ10)</f>
        <v>0</v>
      </c>
      <c r="BA33" s="7">
        <f>SUMIFS(Data!$S$2:$S$2074,Data!$B$2:$B$2074,'Recon (MARION ONLY)'!$C$4,Data!$C$2:$C$2074,'Recon (MARION ONLY)'!BA10)</f>
        <v>258.64</v>
      </c>
      <c r="BB33" s="7">
        <f>SUMIFS(Data!$S$2:$S$2074,Data!$B$2:$B$2074,'Recon (MARION ONLY)'!$C$4,Data!$C$2:$C$2074,'Recon (MARION ONLY)'!BB10)</f>
        <v>0</v>
      </c>
      <c r="BC33" s="7">
        <f>SUMIFS(Data!$S$2:$S$2074,Data!$B$2:$B$2074,'Recon (MARION ONLY)'!$C$4,Data!$C$2:$C$2074,'Recon (MARION ONLY)'!BC10)</f>
        <v>0</v>
      </c>
      <c r="BD33" s="7">
        <f>SUMIFS(Data!$S$2:$S$2074,Data!$B$2:$B$2074,'Recon (MARION ONLY)'!$C$4,Data!$C$2:$C$2074,'Recon (MARION ONLY)'!BD10)</f>
        <v>0</v>
      </c>
      <c r="BE33" s="7">
        <f>SUMIFS(Data!$S$2:$S$2074,Data!$B$2:$B$2074,'Recon (MARION ONLY)'!$C$4,Data!$C$2:$C$2074,'Recon (MARION ONLY)'!BE10)</f>
        <v>0</v>
      </c>
      <c r="BF33" s="7">
        <f>SUMIFS(Data!$S$2:$S$2074,Data!$B$2:$B$2074,'Recon (MARION ONLY)'!$C$4,Data!$C$2:$C$2074,'Recon (MARION ONLY)'!BF10)</f>
        <v>0</v>
      </c>
      <c r="BG33" s="7">
        <f>SUMIFS(Data!$S$2:$S$2074,Data!$B$2:$B$2074,'Recon (MARION ONLY)'!$C$4,Data!$C$2:$C$2074,'Recon (MARION ONLY)'!BG10)</f>
        <v>0</v>
      </c>
      <c r="BH33" s="7">
        <f>SUMIFS(Data!$S$2:$S$2074,Data!$B$2:$B$2074,'Recon (MARION ONLY)'!$C$4,Data!$C$2:$C$2074,'Recon (MARION ONLY)'!BH10)</f>
        <v>902.29</v>
      </c>
      <c r="BI33" s="7">
        <f>SUMIFS(Data!$S$2:$S$2074,Data!$B$2:$B$2074,'Recon (MARION ONLY)'!$C$4,Data!$C$2:$C$2074,'Recon (MARION ONLY)'!BI10)</f>
        <v>0</v>
      </c>
      <c r="BJ33" s="7">
        <f>SUMIFS(Data!$S$2:$S$2074,Data!$B$2:$B$2074,'Recon (MARION ONLY)'!$C$4,Data!$C$2:$C$2074,'Recon (MARION ONLY)'!BJ10)</f>
        <v>0</v>
      </c>
      <c r="BK33" s="7">
        <f>SUMIFS(Data!$S$2:$S$2074,Data!$B$2:$B$2074,'Recon (MARION ONLY)'!$C$4,Data!$C$2:$C$2074,'Recon (MARION ONLY)'!BK10)</f>
        <v>0</v>
      </c>
      <c r="BL33" s="7">
        <f>SUMIFS(Data!$S$2:$S$2074,Data!$B$2:$B$2074,'Recon (MARION ONLY)'!$C$4,Data!$C$2:$C$2074,'Recon (MARION ONLY)'!BL10)</f>
        <v>8.0399999999999991</v>
      </c>
      <c r="BM33" s="7">
        <f>SUMIFS(Data!$S$2:$S$2074,Data!$B$2:$B$2074,'Recon (MARION ONLY)'!$C$4,Data!$C$2:$C$2074,'Recon (MARION ONLY)'!BM10)</f>
        <v>10.29</v>
      </c>
      <c r="BN33" s="7">
        <f>SUMIFS(Data!$S$2:$S$2074,Data!$B$2:$B$2074,'Recon (MARION ONLY)'!$C$4,Data!$C$2:$C$2074,'Recon (MARION ONLY)'!BN10)</f>
        <v>0</v>
      </c>
      <c r="BO33" s="7">
        <f>SUMIFS(Data!$S$2:$S$2074,Data!$B$2:$B$2074,'Recon (MARION ONLY)'!$C$4,Data!$C$2:$C$2074,'Recon (MARION ONLY)'!BO10)</f>
        <v>0</v>
      </c>
      <c r="BP33" s="7">
        <f>SUMIFS(Data!$S$2:$S$2074,Data!$B$2:$B$2074,'Recon (MARION ONLY)'!$C$4,Data!$C$2:$C$2074,'Recon (MARION ONLY)'!BP10)</f>
        <v>0</v>
      </c>
      <c r="BQ33" s="7">
        <f>SUMIFS(Data!$S$2:$S$2074,Data!$B$2:$B$2074,'Recon (MARION ONLY)'!$C$4,Data!$C$2:$C$2074,'Recon (MARION ONLY)'!BQ10)</f>
        <v>0</v>
      </c>
    </row>
    <row r="34" spans="1:69" x14ac:dyDescent="0.3">
      <c r="A34" t="s">
        <v>120</v>
      </c>
      <c r="C34" s="15"/>
      <c r="D34" s="15"/>
      <c r="E34" s="15"/>
      <c r="G34" s="7">
        <f>G28+G29+G31+G30+G32+G33</f>
        <v>1679350.7600000002</v>
      </c>
      <c r="H34" s="3"/>
      <c r="I34" s="7">
        <f>I28+I29+I31+I30+I32+I33</f>
        <v>163430.47999999998</v>
      </c>
      <c r="J34" s="7">
        <f t="shared" ref="J34:BQ34" si="2">J28+J29+J31+J30+J32+J33</f>
        <v>5487.04</v>
      </c>
      <c r="K34" s="7">
        <f t="shared" si="2"/>
        <v>60207.54</v>
      </c>
      <c r="L34" s="7">
        <f t="shared" si="2"/>
        <v>0</v>
      </c>
      <c r="M34" s="7">
        <f t="shared" si="2"/>
        <v>0</v>
      </c>
      <c r="N34" s="7">
        <f t="shared" si="2"/>
        <v>0</v>
      </c>
      <c r="O34" s="7">
        <f t="shared" si="2"/>
        <v>193525.38</v>
      </c>
      <c r="P34" s="7">
        <f t="shared" si="2"/>
        <v>873.24</v>
      </c>
      <c r="Q34" s="7">
        <f t="shared" si="2"/>
        <v>0</v>
      </c>
      <c r="R34" s="7">
        <f t="shared" si="2"/>
        <v>0</v>
      </c>
      <c r="S34" s="7">
        <f t="shared" si="2"/>
        <v>854.6</v>
      </c>
      <c r="T34" s="7">
        <f t="shared" si="2"/>
        <v>164772.76</v>
      </c>
      <c r="U34" s="7">
        <f t="shared" si="2"/>
        <v>13845.54</v>
      </c>
      <c r="V34" s="7">
        <f t="shared" si="2"/>
        <v>91652.799999999988</v>
      </c>
      <c r="W34" s="7">
        <f t="shared" si="2"/>
        <v>428.52</v>
      </c>
      <c r="X34" s="7">
        <f t="shared" si="2"/>
        <v>0</v>
      </c>
      <c r="Y34" s="7">
        <f t="shared" si="2"/>
        <v>157704.35999999999</v>
      </c>
      <c r="Z34" s="7">
        <f t="shared" si="2"/>
        <v>3811.24</v>
      </c>
      <c r="AA34" s="7">
        <f t="shared" si="2"/>
        <v>18238.14</v>
      </c>
      <c r="AB34" s="7">
        <f t="shared" si="2"/>
        <v>3157.14</v>
      </c>
      <c r="AC34" s="7">
        <f t="shared" si="2"/>
        <v>1644.14</v>
      </c>
      <c r="AD34" s="7">
        <f t="shared" si="2"/>
        <v>2229.7399999999998</v>
      </c>
      <c r="AE34" s="7">
        <f t="shared" si="2"/>
        <v>256.36</v>
      </c>
      <c r="AF34" s="7">
        <f t="shared" si="2"/>
        <v>4872.9399999999996</v>
      </c>
      <c r="AG34" s="7">
        <f t="shared" si="2"/>
        <v>0</v>
      </c>
      <c r="AH34" s="7">
        <f t="shared" si="2"/>
        <v>144216.29999999999</v>
      </c>
      <c r="AI34" s="7">
        <f t="shared" si="2"/>
        <v>2299.52</v>
      </c>
      <c r="AJ34" s="7">
        <f t="shared" si="2"/>
        <v>1708.56</v>
      </c>
      <c r="AK34" s="7">
        <f t="shared" si="2"/>
        <v>217.38</v>
      </c>
      <c r="AL34" s="7">
        <f t="shared" si="2"/>
        <v>0</v>
      </c>
      <c r="AM34" s="7">
        <f t="shared" si="2"/>
        <v>254.2</v>
      </c>
      <c r="AN34" s="7">
        <f t="shared" si="2"/>
        <v>98444.12</v>
      </c>
      <c r="AO34" s="7">
        <f t="shared" si="2"/>
        <v>33864.54</v>
      </c>
      <c r="AP34" s="7">
        <f t="shared" si="2"/>
        <v>0</v>
      </c>
      <c r="AQ34" s="7">
        <f t="shared" si="2"/>
        <v>1800.34</v>
      </c>
      <c r="AR34" s="7">
        <f t="shared" si="2"/>
        <v>2857.2</v>
      </c>
      <c r="AS34" s="7">
        <f t="shared" si="2"/>
        <v>177.84</v>
      </c>
      <c r="AT34" s="7">
        <f t="shared" si="2"/>
        <v>602.34</v>
      </c>
      <c r="AU34" s="7">
        <f t="shared" si="2"/>
        <v>0</v>
      </c>
      <c r="AV34" s="7">
        <f t="shared" si="2"/>
        <v>174427.9</v>
      </c>
      <c r="AW34" s="7">
        <f t="shared" si="2"/>
        <v>133165.94</v>
      </c>
      <c r="AX34" s="7">
        <f t="shared" si="2"/>
        <v>1121.72</v>
      </c>
      <c r="AY34" s="7">
        <f t="shared" si="2"/>
        <v>53.82</v>
      </c>
      <c r="AZ34" s="7">
        <f t="shared" si="2"/>
        <v>296.83999999999997</v>
      </c>
      <c r="BA34" s="7">
        <f t="shared" si="2"/>
        <v>1089.52</v>
      </c>
      <c r="BB34" s="7">
        <f t="shared" si="2"/>
        <v>452.26</v>
      </c>
      <c r="BC34" s="7">
        <f t="shared" si="2"/>
        <v>5609.08</v>
      </c>
      <c r="BD34" s="7">
        <f t="shared" si="2"/>
        <v>15043.94</v>
      </c>
      <c r="BE34" s="7">
        <f t="shared" si="2"/>
        <v>885.22</v>
      </c>
      <c r="BF34" s="7">
        <f t="shared" si="2"/>
        <v>449.64</v>
      </c>
      <c r="BG34" s="7">
        <f t="shared" si="2"/>
        <v>0</v>
      </c>
      <c r="BH34" s="7">
        <f t="shared" si="2"/>
        <v>94419.14</v>
      </c>
      <c r="BI34" s="7">
        <f t="shared" si="2"/>
        <v>25045.56</v>
      </c>
      <c r="BJ34" s="7">
        <f t="shared" si="2"/>
        <v>2303.64</v>
      </c>
      <c r="BK34" s="7">
        <f t="shared" si="2"/>
        <v>18868.82</v>
      </c>
      <c r="BL34" s="7">
        <f t="shared" si="2"/>
        <v>12686.160000000002</v>
      </c>
      <c r="BM34" s="7">
        <f t="shared" si="2"/>
        <v>478.12</v>
      </c>
      <c r="BN34" s="7">
        <f t="shared" si="2"/>
        <v>0</v>
      </c>
      <c r="BO34" s="7">
        <f t="shared" si="2"/>
        <v>0</v>
      </c>
      <c r="BP34" s="7">
        <f t="shared" si="2"/>
        <v>0</v>
      </c>
      <c r="BQ34" s="7">
        <f t="shared" si="2"/>
        <v>19519.14</v>
      </c>
    </row>
    <row r="35" spans="1:69" x14ac:dyDescent="0.3">
      <c r="A35" t="s">
        <v>122</v>
      </c>
      <c r="C35" s="15"/>
      <c r="D35" s="15"/>
      <c r="E35" s="15"/>
      <c r="G35" s="19"/>
      <c r="H35" s="3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</row>
    <row r="36" spans="1:69" x14ac:dyDescent="0.3">
      <c r="A36" t="s">
        <v>19</v>
      </c>
      <c r="C36" s="15"/>
      <c r="D36" s="15"/>
      <c r="E36" s="15"/>
      <c r="G36" s="7">
        <f>G34-G35</f>
        <v>1679350.7600000002</v>
      </c>
      <c r="H36" s="3"/>
      <c r="I36" s="7">
        <f>I34-I35</f>
        <v>163430.47999999998</v>
      </c>
      <c r="J36" s="7">
        <f t="shared" ref="J36:BQ36" si="3">J34-J35</f>
        <v>5487.04</v>
      </c>
      <c r="K36" s="7">
        <f t="shared" si="3"/>
        <v>60207.54</v>
      </c>
      <c r="L36" s="7">
        <f t="shared" si="3"/>
        <v>0</v>
      </c>
      <c r="M36" s="7">
        <f t="shared" si="3"/>
        <v>0</v>
      </c>
      <c r="N36" s="7">
        <f t="shared" si="3"/>
        <v>0</v>
      </c>
      <c r="O36" s="7">
        <f t="shared" si="3"/>
        <v>193525.38</v>
      </c>
      <c r="P36" s="7">
        <f t="shared" si="3"/>
        <v>873.24</v>
      </c>
      <c r="Q36" s="7">
        <f t="shared" si="3"/>
        <v>0</v>
      </c>
      <c r="R36" s="7">
        <f t="shared" si="3"/>
        <v>0</v>
      </c>
      <c r="S36" s="7">
        <f t="shared" si="3"/>
        <v>854.6</v>
      </c>
      <c r="T36" s="7">
        <f t="shared" si="3"/>
        <v>164772.76</v>
      </c>
      <c r="U36" s="7">
        <f t="shared" si="3"/>
        <v>13845.54</v>
      </c>
      <c r="V36" s="7">
        <f t="shared" si="3"/>
        <v>91652.799999999988</v>
      </c>
      <c r="W36" s="7">
        <f t="shared" si="3"/>
        <v>428.52</v>
      </c>
      <c r="X36" s="7">
        <f t="shared" si="3"/>
        <v>0</v>
      </c>
      <c r="Y36" s="7">
        <f t="shared" si="3"/>
        <v>157704.35999999999</v>
      </c>
      <c r="Z36" s="7">
        <f t="shared" si="3"/>
        <v>3811.24</v>
      </c>
      <c r="AA36" s="7">
        <f t="shared" si="3"/>
        <v>18238.14</v>
      </c>
      <c r="AB36" s="7">
        <f t="shared" si="3"/>
        <v>3157.14</v>
      </c>
      <c r="AC36" s="7">
        <f t="shared" si="3"/>
        <v>1644.14</v>
      </c>
      <c r="AD36" s="7">
        <f t="shared" si="3"/>
        <v>2229.7399999999998</v>
      </c>
      <c r="AE36" s="7">
        <f t="shared" si="3"/>
        <v>256.36</v>
      </c>
      <c r="AF36" s="7">
        <f t="shared" si="3"/>
        <v>4872.9399999999996</v>
      </c>
      <c r="AG36" s="7">
        <f t="shared" si="3"/>
        <v>0</v>
      </c>
      <c r="AH36" s="7">
        <f t="shared" si="3"/>
        <v>144216.29999999999</v>
      </c>
      <c r="AI36" s="7">
        <f t="shared" si="3"/>
        <v>2299.52</v>
      </c>
      <c r="AJ36" s="7">
        <f t="shared" si="3"/>
        <v>1708.56</v>
      </c>
      <c r="AK36" s="7">
        <f t="shared" si="3"/>
        <v>217.38</v>
      </c>
      <c r="AL36" s="7">
        <f t="shared" si="3"/>
        <v>0</v>
      </c>
      <c r="AM36" s="7">
        <f t="shared" si="3"/>
        <v>254.2</v>
      </c>
      <c r="AN36" s="7">
        <f t="shared" si="3"/>
        <v>98444.12</v>
      </c>
      <c r="AO36" s="7">
        <f t="shared" si="3"/>
        <v>33864.54</v>
      </c>
      <c r="AP36" s="7">
        <f t="shared" si="3"/>
        <v>0</v>
      </c>
      <c r="AQ36" s="7">
        <f t="shared" si="3"/>
        <v>1800.34</v>
      </c>
      <c r="AR36" s="7">
        <f t="shared" si="3"/>
        <v>2857.2</v>
      </c>
      <c r="AS36" s="7">
        <f t="shared" si="3"/>
        <v>177.84</v>
      </c>
      <c r="AT36" s="7">
        <f t="shared" si="3"/>
        <v>602.34</v>
      </c>
      <c r="AU36" s="7">
        <f t="shared" si="3"/>
        <v>0</v>
      </c>
      <c r="AV36" s="7">
        <f t="shared" si="3"/>
        <v>174427.9</v>
      </c>
      <c r="AW36" s="7">
        <f t="shared" si="3"/>
        <v>133165.94</v>
      </c>
      <c r="AX36" s="7">
        <f t="shared" si="3"/>
        <v>1121.72</v>
      </c>
      <c r="AY36" s="7">
        <f t="shared" si="3"/>
        <v>53.82</v>
      </c>
      <c r="AZ36" s="7">
        <f t="shared" si="3"/>
        <v>296.83999999999997</v>
      </c>
      <c r="BA36" s="7">
        <f t="shared" si="3"/>
        <v>1089.52</v>
      </c>
      <c r="BB36" s="7">
        <f t="shared" si="3"/>
        <v>452.26</v>
      </c>
      <c r="BC36" s="7">
        <f t="shared" si="3"/>
        <v>5609.08</v>
      </c>
      <c r="BD36" s="7">
        <f t="shared" si="3"/>
        <v>15043.94</v>
      </c>
      <c r="BE36" s="7">
        <f t="shared" si="3"/>
        <v>885.22</v>
      </c>
      <c r="BF36" s="7">
        <f t="shared" si="3"/>
        <v>449.64</v>
      </c>
      <c r="BG36" s="7">
        <f t="shared" si="3"/>
        <v>0</v>
      </c>
      <c r="BH36" s="7">
        <f t="shared" si="3"/>
        <v>94419.14</v>
      </c>
      <c r="BI36" s="7">
        <f t="shared" si="3"/>
        <v>25045.56</v>
      </c>
      <c r="BJ36" s="7">
        <f t="shared" si="3"/>
        <v>2303.64</v>
      </c>
      <c r="BK36" s="7">
        <f t="shared" si="3"/>
        <v>18868.82</v>
      </c>
      <c r="BL36" s="7">
        <f t="shared" si="3"/>
        <v>12686.160000000002</v>
      </c>
      <c r="BM36" s="7">
        <f t="shared" si="3"/>
        <v>478.12</v>
      </c>
      <c r="BN36" s="7">
        <f t="shared" si="3"/>
        <v>0</v>
      </c>
      <c r="BO36" s="7">
        <f t="shared" si="3"/>
        <v>0</v>
      </c>
      <c r="BP36" s="7">
        <f t="shared" si="3"/>
        <v>0</v>
      </c>
      <c r="BQ36" s="7">
        <f t="shared" si="3"/>
        <v>19519.14</v>
      </c>
    </row>
    <row r="38" spans="1:69" s="5" customFormat="1" x14ac:dyDescent="0.3">
      <c r="G38" s="6"/>
    </row>
    <row r="40" spans="1:69" x14ac:dyDescent="0.3">
      <c r="A40" s="33" t="s">
        <v>18</v>
      </c>
      <c r="B40" s="33"/>
      <c r="C40" s="33"/>
      <c r="D40" s="33"/>
      <c r="E40" s="33"/>
      <c r="F40" s="33"/>
      <c r="G40" s="33"/>
    </row>
    <row r="42" spans="1:69" x14ac:dyDescent="0.3">
      <c r="A42" s="4" t="s">
        <v>0</v>
      </c>
      <c r="B42" s="4"/>
      <c r="C42" s="4" t="s">
        <v>0</v>
      </c>
      <c r="D42" s="4"/>
      <c r="E42" s="4"/>
      <c r="F42" s="4"/>
      <c r="G42" s="13" t="s">
        <v>118</v>
      </c>
      <c r="I42" s="12" t="s">
        <v>119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</row>
    <row r="43" spans="1:69" x14ac:dyDescent="0.3">
      <c r="A43" s="12" t="s">
        <v>1</v>
      </c>
      <c r="B43" s="4"/>
      <c r="C43" s="12" t="s">
        <v>2</v>
      </c>
      <c r="D43" s="4"/>
      <c r="E43" s="12" t="s">
        <v>3</v>
      </c>
      <c r="F43" s="4"/>
      <c r="G43" s="14" t="s">
        <v>5</v>
      </c>
      <c r="I43" s="16" t="s">
        <v>261</v>
      </c>
      <c r="J43" s="16" t="s">
        <v>198</v>
      </c>
      <c r="K43" s="16" t="s">
        <v>262</v>
      </c>
      <c r="L43" s="16" t="s">
        <v>263</v>
      </c>
      <c r="M43" s="16" t="s">
        <v>264</v>
      </c>
      <c r="N43" s="16" t="s">
        <v>265</v>
      </c>
      <c r="O43" s="16" t="s">
        <v>266</v>
      </c>
      <c r="P43" s="16" t="s">
        <v>267</v>
      </c>
      <c r="Q43" s="16" t="s">
        <v>268</v>
      </c>
      <c r="R43" s="16" t="s">
        <v>269</v>
      </c>
      <c r="S43" s="16" t="s">
        <v>270</v>
      </c>
      <c r="T43" s="16" t="s">
        <v>271</v>
      </c>
      <c r="U43" s="16" t="s">
        <v>272</v>
      </c>
      <c r="V43" s="16" t="s">
        <v>273</v>
      </c>
      <c r="W43" s="16" t="s">
        <v>274</v>
      </c>
      <c r="X43" s="16" t="s">
        <v>275</v>
      </c>
      <c r="Y43" s="16" t="s">
        <v>276</v>
      </c>
      <c r="Z43" s="16" t="s">
        <v>277</v>
      </c>
      <c r="AA43" s="16" t="s">
        <v>278</v>
      </c>
      <c r="AB43" s="16" t="s">
        <v>279</v>
      </c>
      <c r="AC43" s="16" t="s">
        <v>280</v>
      </c>
      <c r="AD43" s="16" t="s">
        <v>281</v>
      </c>
      <c r="AE43" s="16" t="s">
        <v>282</v>
      </c>
      <c r="AF43" s="16" t="s">
        <v>283</v>
      </c>
      <c r="AG43" s="16" t="s">
        <v>284</v>
      </c>
      <c r="AH43" s="16" t="s">
        <v>285</v>
      </c>
      <c r="AI43" s="16" t="s">
        <v>286</v>
      </c>
      <c r="AJ43" s="16" t="s">
        <v>287</v>
      </c>
      <c r="AK43" s="16" t="s">
        <v>288</v>
      </c>
      <c r="AL43" s="16" t="s">
        <v>289</v>
      </c>
      <c r="AM43" s="16" t="s">
        <v>290</v>
      </c>
      <c r="AN43" s="16" t="s">
        <v>291</v>
      </c>
      <c r="AO43" s="16" t="s">
        <v>292</v>
      </c>
      <c r="AP43" s="16" t="s">
        <v>293</v>
      </c>
      <c r="AQ43" s="16" t="s">
        <v>294</v>
      </c>
      <c r="AR43" s="16" t="s">
        <v>295</v>
      </c>
      <c r="AS43" s="16" t="s">
        <v>296</v>
      </c>
      <c r="AT43" s="16" t="s">
        <v>297</v>
      </c>
      <c r="AU43" s="16" t="s">
        <v>298</v>
      </c>
      <c r="AV43" s="16" t="s">
        <v>299</v>
      </c>
      <c r="AW43" s="16" t="s">
        <v>300</v>
      </c>
      <c r="AX43" s="16" t="s">
        <v>301</v>
      </c>
      <c r="AY43" s="16" t="s">
        <v>302</v>
      </c>
      <c r="AZ43" s="16" t="s">
        <v>303</v>
      </c>
      <c r="BA43" s="16" t="s">
        <v>304</v>
      </c>
      <c r="BB43" s="16" t="s">
        <v>305</v>
      </c>
      <c r="BC43" s="16" t="s">
        <v>306</v>
      </c>
      <c r="BD43" s="16" t="s">
        <v>307</v>
      </c>
      <c r="BE43" s="16" t="s">
        <v>308</v>
      </c>
      <c r="BF43" s="16" t="s">
        <v>309</v>
      </c>
      <c r="BG43" s="16" t="s">
        <v>310</v>
      </c>
      <c r="BH43" s="16" t="s">
        <v>311</v>
      </c>
      <c r="BI43" s="16" t="s">
        <v>312</v>
      </c>
      <c r="BJ43" s="16" t="s">
        <v>313</v>
      </c>
      <c r="BK43" s="16" t="s">
        <v>314</v>
      </c>
      <c r="BL43" s="16" t="s">
        <v>315</v>
      </c>
      <c r="BM43" s="16" t="s">
        <v>316</v>
      </c>
      <c r="BN43" s="16" t="s">
        <v>317</v>
      </c>
      <c r="BO43" s="16" t="s">
        <v>318</v>
      </c>
      <c r="BP43" s="16" t="s">
        <v>319</v>
      </c>
      <c r="BQ43" s="16" t="s">
        <v>320</v>
      </c>
    </row>
    <row r="45" spans="1:69" x14ac:dyDescent="0.3">
      <c r="A45" t="s">
        <v>4</v>
      </c>
      <c r="C45" t="s">
        <v>397</v>
      </c>
      <c r="E45" t="s">
        <v>383</v>
      </c>
      <c r="G45" s="7">
        <f>SUMIFS(Data!$O$2:$O$2074,Data!$B$2:$B$2074,'Recon (MARION ONLY)'!$C$4)</f>
        <v>1104103.5400000003</v>
      </c>
      <c r="H45" s="3"/>
      <c r="I45" s="7">
        <f>SUMIFS(Data!$O$2:$O$2074,Data!$B$2:$B$2074,'Recon (MARION ONLY)'!$C$4,Data!$C$2:$C$2074,'Recon (MARION ONLY)'!I10)</f>
        <v>272550.13</v>
      </c>
      <c r="J45" s="7">
        <f>SUMIFS(Data!$O$2:$O$2074,Data!$B$2:$B$2074,'Recon (MARION ONLY)'!$C$4,Data!$C$2:$C$2074,'Recon (MARION ONLY)'!J10)</f>
        <v>2671.07</v>
      </c>
      <c r="K45" s="7">
        <f>SUMIFS(Data!$O$2:$O$2074,Data!$B$2:$B$2074,'Recon (MARION ONLY)'!$C$4,Data!$C$2:$C$2074,'Recon (MARION ONLY)'!K10)</f>
        <v>21872.21</v>
      </c>
      <c r="L45" s="7">
        <f>SUMIFS(Data!$O$2:$O$2074,Data!$B$2:$B$2074,'Recon (MARION ONLY)'!$C$4,Data!$C$2:$C$2074,'Recon (MARION ONLY)'!L10)</f>
        <v>410.45</v>
      </c>
      <c r="M45" s="7">
        <f>SUMIFS(Data!$O$2:$O$2074,Data!$B$2:$B$2074,'Recon (MARION ONLY)'!$C$4,Data!$C$2:$C$2074,'Recon (MARION ONLY)'!M10)</f>
        <v>0</v>
      </c>
      <c r="N45" s="7">
        <f>SUMIFS(Data!$O$2:$O$2074,Data!$B$2:$B$2074,'Recon (MARION ONLY)'!$C$4,Data!$C$2:$C$2074,'Recon (MARION ONLY)'!N10)</f>
        <v>25</v>
      </c>
      <c r="O45" s="7">
        <f>SUMIFS(Data!$O$2:$O$2074,Data!$B$2:$B$2074,'Recon (MARION ONLY)'!$C$4,Data!$C$2:$C$2074,'Recon (MARION ONLY)'!O10)</f>
        <v>15963.37</v>
      </c>
      <c r="P45" s="7">
        <f>SUMIFS(Data!$O$2:$O$2074,Data!$B$2:$B$2074,'Recon (MARION ONLY)'!$C$4,Data!$C$2:$C$2074,'Recon (MARION ONLY)'!P10)</f>
        <v>8737.48</v>
      </c>
      <c r="Q45" s="7">
        <f>SUMIFS(Data!$O$2:$O$2074,Data!$B$2:$B$2074,'Recon (MARION ONLY)'!$C$4,Data!$C$2:$C$2074,'Recon (MARION ONLY)'!Q10)</f>
        <v>0</v>
      </c>
      <c r="R45" s="7">
        <f>SUMIFS(Data!$O$2:$O$2074,Data!$B$2:$B$2074,'Recon (MARION ONLY)'!$C$4,Data!$C$2:$C$2074,'Recon (MARION ONLY)'!R10)</f>
        <v>0</v>
      </c>
      <c r="S45" s="7">
        <f>SUMIFS(Data!$O$2:$O$2074,Data!$B$2:$B$2074,'Recon (MARION ONLY)'!$C$4,Data!$C$2:$C$2074,'Recon (MARION ONLY)'!S10)</f>
        <v>33.520000000000003</v>
      </c>
      <c r="T45" s="7">
        <f>SUMIFS(Data!$O$2:$O$2074,Data!$B$2:$B$2074,'Recon (MARION ONLY)'!$C$4,Data!$C$2:$C$2074,'Recon (MARION ONLY)'!T10)</f>
        <v>44410.11</v>
      </c>
      <c r="U45" s="7">
        <f>SUMIFS(Data!$O$2:$O$2074,Data!$B$2:$B$2074,'Recon (MARION ONLY)'!$C$4,Data!$C$2:$C$2074,'Recon (MARION ONLY)'!U10)</f>
        <v>7605.45</v>
      </c>
      <c r="V45" s="7">
        <f>SUMIFS(Data!$O$2:$O$2074,Data!$B$2:$B$2074,'Recon (MARION ONLY)'!$C$4,Data!$C$2:$C$2074,'Recon (MARION ONLY)'!V10)</f>
        <v>34047.360000000001</v>
      </c>
      <c r="W45" s="7">
        <f>SUMIFS(Data!$O$2:$O$2074,Data!$B$2:$B$2074,'Recon (MARION ONLY)'!$C$4,Data!$C$2:$C$2074,'Recon (MARION ONLY)'!W10)</f>
        <v>161.33000000000001</v>
      </c>
      <c r="X45" s="7">
        <f>SUMIFS(Data!$O$2:$O$2074,Data!$B$2:$B$2074,'Recon (MARION ONLY)'!$C$4,Data!$C$2:$C$2074,'Recon (MARION ONLY)'!X10)</f>
        <v>172.18</v>
      </c>
      <c r="Y45" s="7">
        <f>SUMIFS(Data!$O$2:$O$2074,Data!$B$2:$B$2074,'Recon (MARION ONLY)'!$C$4,Data!$C$2:$C$2074,'Recon (MARION ONLY)'!Y10)</f>
        <v>63604.52</v>
      </c>
      <c r="Z45" s="7">
        <f>SUMIFS(Data!$O$2:$O$2074,Data!$B$2:$B$2074,'Recon (MARION ONLY)'!$C$4,Data!$C$2:$C$2074,'Recon (MARION ONLY)'!Z10)</f>
        <v>1488.79</v>
      </c>
      <c r="AA45" s="7">
        <f>SUMIFS(Data!$O$2:$O$2074,Data!$B$2:$B$2074,'Recon (MARION ONLY)'!$C$4,Data!$C$2:$C$2074,'Recon (MARION ONLY)'!AA10)</f>
        <v>4037.12</v>
      </c>
      <c r="AB45" s="7">
        <f>SUMIFS(Data!$O$2:$O$2074,Data!$B$2:$B$2074,'Recon (MARION ONLY)'!$C$4,Data!$C$2:$C$2074,'Recon (MARION ONLY)'!AB10)</f>
        <v>1311.2</v>
      </c>
      <c r="AC45" s="7">
        <f>SUMIFS(Data!$O$2:$O$2074,Data!$B$2:$B$2074,'Recon (MARION ONLY)'!$C$4,Data!$C$2:$C$2074,'Recon (MARION ONLY)'!AC10)</f>
        <v>50</v>
      </c>
      <c r="AD45" s="7">
        <f>SUMIFS(Data!$O$2:$O$2074,Data!$B$2:$B$2074,'Recon (MARION ONLY)'!$C$4,Data!$C$2:$C$2074,'Recon (MARION ONLY)'!AD10)</f>
        <v>113.7</v>
      </c>
      <c r="AE45" s="7">
        <f>SUMIFS(Data!$O$2:$O$2074,Data!$B$2:$B$2074,'Recon (MARION ONLY)'!$C$4,Data!$C$2:$C$2074,'Recon (MARION ONLY)'!AE10)</f>
        <v>3863.96</v>
      </c>
      <c r="AF45" s="7">
        <f>SUMIFS(Data!$O$2:$O$2074,Data!$B$2:$B$2074,'Recon (MARION ONLY)'!$C$4,Data!$C$2:$C$2074,'Recon (MARION ONLY)'!AF10)</f>
        <v>8578.5</v>
      </c>
      <c r="AG45" s="7">
        <f>SUMIFS(Data!$O$2:$O$2074,Data!$B$2:$B$2074,'Recon (MARION ONLY)'!$C$4,Data!$C$2:$C$2074,'Recon (MARION ONLY)'!AG10)</f>
        <v>883.64</v>
      </c>
      <c r="AH45" s="7">
        <f>SUMIFS(Data!$O$2:$O$2074,Data!$B$2:$B$2074,'Recon (MARION ONLY)'!$C$4,Data!$C$2:$C$2074,'Recon (MARION ONLY)'!AH10)</f>
        <v>149781.57999999999</v>
      </c>
      <c r="AI45" s="7">
        <f>SUMIFS(Data!$O$2:$O$2074,Data!$B$2:$B$2074,'Recon (MARION ONLY)'!$C$4,Data!$C$2:$C$2074,'Recon (MARION ONLY)'!AI10)</f>
        <v>5623.19</v>
      </c>
      <c r="AJ45" s="7">
        <f>SUMIFS(Data!$O$2:$O$2074,Data!$B$2:$B$2074,'Recon (MARION ONLY)'!$C$4,Data!$C$2:$C$2074,'Recon (MARION ONLY)'!AJ10)</f>
        <v>25</v>
      </c>
      <c r="AK45" s="7">
        <f>SUMIFS(Data!$O$2:$O$2074,Data!$B$2:$B$2074,'Recon (MARION ONLY)'!$C$4,Data!$C$2:$C$2074,'Recon (MARION ONLY)'!AK10)</f>
        <v>3202.07</v>
      </c>
      <c r="AL45" s="7">
        <f>SUMIFS(Data!$O$2:$O$2074,Data!$B$2:$B$2074,'Recon (MARION ONLY)'!$C$4,Data!$C$2:$C$2074,'Recon (MARION ONLY)'!AL10)</f>
        <v>133.91</v>
      </c>
      <c r="AM45" s="7">
        <f>SUMIFS(Data!$O$2:$O$2074,Data!$B$2:$B$2074,'Recon (MARION ONLY)'!$C$4,Data!$C$2:$C$2074,'Recon (MARION ONLY)'!AM10)</f>
        <v>37.479999999999997</v>
      </c>
      <c r="AN45" s="7">
        <f>SUMIFS(Data!$O$2:$O$2074,Data!$B$2:$B$2074,'Recon (MARION ONLY)'!$C$4,Data!$C$2:$C$2074,'Recon (MARION ONLY)'!AN10)</f>
        <v>58400.76</v>
      </c>
      <c r="AO45" s="7">
        <f>SUMIFS(Data!$O$2:$O$2074,Data!$B$2:$B$2074,'Recon (MARION ONLY)'!$C$4,Data!$C$2:$C$2074,'Recon (MARION ONLY)'!AO10)</f>
        <v>52859.14</v>
      </c>
      <c r="AP45" s="7">
        <f>SUMIFS(Data!$O$2:$O$2074,Data!$B$2:$B$2074,'Recon (MARION ONLY)'!$C$4,Data!$C$2:$C$2074,'Recon (MARION ONLY)'!AP10)</f>
        <v>0</v>
      </c>
      <c r="AQ45" s="7">
        <f>SUMIFS(Data!$O$2:$O$2074,Data!$B$2:$B$2074,'Recon (MARION ONLY)'!$C$4,Data!$C$2:$C$2074,'Recon (MARION ONLY)'!AQ10)</f>
        <v>355.13</v>
      </c>
      <c r="AR45" s="7">
        <f>SUMIFS(Data!$O$2:$O$2074,Data!$B$2:$B$2074,'Recon (MARION ONLY)'!$C$4,Data!$C$2:$C$2074,'Recon (MARION ONLY)'!AR10)</f>
        <v>2210.41</v>
      </c>
      <c r="AS45" s="7">
        <f>SUMIFS(Data!$O$2:$O$2074,Data!$B$2:$B$2074,'Recon (MARION ONLY)'!$C$4,Data!$C$2:$C$2074,'Recon (MARION ONLY)'!AS10)</f>
        <v>12663.42</v>
      </c>
      <c r="AT45" s="7">
        <f>SUMIFS(Data!$O$2:$O$2074,Data!$B$2:$B$2074,'Recon (MARION ONLY)'!$C$4,Data!$C$2:$C$2074,'Recon (MARION ONLY)'!AT10)</f>
        <v>238.56</v>
      </c>
      <c r="AU45" s="7">
        <f>SUMIFS(Data!$O$2:$O$2074,Data!$B$2:$B$2074,'Recon (MARION ONLY)'!$C$4,Data!$C$2:$C$2074,'Recon (MARION ONLY)'!AU10)</f>
        <v>25</v>
      </c>
      <c r="AV45" s="7">
        <f>SUMIFS(Data!$O$2:$O$2074,Data!$B$2:$B$2074,'Recon (MARION ONLY)'!$C$4,Data!$C$2:$C$2074,'Recon (MARION ONLY)'!AV10)</f>
        <v>92445.14</v>
      </c>
      <c r="AW45" s="7">
        <f>SUMIFS(Data!$O$2:$O$2074,Data!$B$2:$B$2074,'Recon (MARION ONLY)'!$C$4,Data!$C$2:$C$2074,'Recon (MARION ONLY)'!AW10)</f>
        <v>24083.87</v>
      </c>
      <c r="AX45" s="7">
        <f>SUMIFS(Data!$O$2:$O$2074,Data!$B$2:$B$2074,'Recon (MARION ONLY)'!$C$4,Data!$C$2:$C$2074,'Recon (MARION ONLY)'!AX10)</f>
        <v>99.13</v>
      </c>
      <c r="AY45" s="7">
        <f>SUMIFS(Data!$O$2:$O$2074,Data!$B$2:$B$2074,'Recon (MARION ONLY)'!$C$4,Data!$C$2:$C$2074,'Recon (MARION ONLY)'!AY10)</f>
        <v>25</v>
      </c>
      <c r="AZ45" s="7">
        <f>SUMIFS(Data!$O$2:$O$2074,Data!$B$2:$B$2074,'Recon (MARION ONLY)'!$C$4,Data!$C$2:$C$2074,'Recon (MARION ONLY)'!AZ10)</f>
        <v>63.1</v>
      </c>
      <c r="BA45" s="7">
        <f>SUMIFS(Data!$O$2:$O$2074,Data!$B$2:$B$2074,'Recon (MARION ONLY)'!$C$4,Data!$C$2:$C$2074,'Recon (MARION ONLY)'!BA10)</f>
        <v>71.13</v>
      </c>
      <c r="BB45" s="7">
        <f>SUMIFS(Data!$O$2:$O$2074,Data!$B$2:$B$2074,'Recon (MARION ONLY)'!$C$4,Data!$C$2:$C$2074,'Recon (MARION ONLY)'!BB10)</f>
        <v>0</v>
      </c>
      <c r="BC45" s="7">
        <f>SUMIFS(Data!$O$2:$O$2074,Data!$B$2:$B$2074,'Recon (MARION ONLY)'!$C$4,Data!$C$2:$C$2074,'Recon (MARION ONLY)'!BC10)</f>
        <v>799.82</v>
      </c>
      <c r="BD45" s="7">
        <f>SUMIFS(Data!$O$2:$O$2074,Data!$B$2:$B$2074,'Recon (MARION ONLY)'!$C$4,Data!$C$2:$C$2074,'Recon (MARION ONLY)'!BD10)</f>
        <v>206.67</v>
      </c>
      <c r="BE45" s="7">
        <f>SUMIFS(Data!$O$2:$O$2074,Data!$B$2:$B$2074,'Recon (MARION ONLY)'!$C$4,Data!$C$2:$C$2074,'Recon (MARION ONLY)'!BE10)</f>
        <v>25</v>
      </c>
      <c r="BF45" s="7">
        <f>SUMIFS(Data!$O$2:$O$2074,Data!$B$2:$B$2074,'Recon (MARION ONLY)'!$C$4,Data!$C$2:$C$2074,'Recon (MARION ONLY)'!BF10)</f>
        <v>3356.51</v>
      </c>
      <c r="BG45" s="7">
        <f>SUMIFS(Data!$O$2:$O$2074,Data!$B$2:$B$2074,'Recon (MARION ONLY)'!$C$4,Data!$C$2:$C$2074,'Recon (MARION ONLY)'!BG10)</f>
        <v>25</v>
      </c>
      <c r="BH45" s="7">
        <f>SUMIFS(Data!$O$2:$O$2074,Data!$B$2:$B$2074,'Recon (MARION ONLY)'!$C$4,Data!$C$2:$C$2074,'Recon (MARION ONLY)'!BH10)</f>
        <v>113726.91</v>
      </c>
      <c r="BI45" s="7">
        <f>SUMIFS(Data!$O$2:$O$2074,Data!$B$2:$B$2074,'Recon (MARION ONLY)'!$C$4,Data!$C$2:$C$2074,'Recon (MARION ONLY)'!BI10)</f>
        <v>36411.1</v>
      </c>
      <c r="BJ45" s="7">
        <f>SUMIFS(Data!$O$2:$O$2074,Data!$B$2:$B$2074,'Recon (MARION ONLY)'!$C$4,Data!$C$2:$C$2074,'Recon (MARION ONLY)'!BJ10)</f>
        <v>610</v>
      </c>
      <c r="BK45" s="7">
        <f>SUMIFS(Data!$O$2:$O$2074,Data!$B$2:$B$2074,'Recon (MARION ONLY)'!$C$4,Data!$C$2:$C$2074,'Recon (MARION ONLY)'!BK10)</f>
        <v>38098.86</v>
      </c>
      <c r="BL45" s="7">
        <f>SUMIFS(Data!$O$2:$O$2074,Data!$B$2:$B$2074,'Recon (MARION ONLY)'!$C$4,Data!$C$2:$C$2074,'Recon (MARION ONLY)'!BL10)</f>
        <v>8298.58</v>
      </c>
      <c r="BM45" s="7">
        <f>SUMIFS(Data!$O$2:$O$2074,Data!$B$2:$B$2074,'Recon (MARION ONLY)'!$C$4,Data!$C$2:$C$2074,'Recon (MARION ONLY)'!BM10)</f>
        <v>1386.65</v>
      </c>
      <c r="BN45" s="7">
        <f>SUMIFS(Data!$O$2:$O$2074,Data!$B$2:$B$2074,'Recon (MARION ONLY)'!$C$4,Data!$C$2:$C$2074,'Recon (MARION ONLY)'!BN10)</f>
        <v>0</v>
      </c>
      <c r="BO45" s="7">
        <f>SUMIFS(Data!$O$2:$O$2074,Data!$B$2:$B$2074,'Recon (MARION ONLY)'!$C$4,Data!$C$2:$C$2074,'Recon (MARION ONLY)'!BO10)</f>
        <v>0</v>
      </c>
      <c r="BP45" s="7">
        <f>SUMIFS(Data!$O$2:$O$2074,Data!$B$2:$B$2074,'Recon (MARION ONLY)'!$C$4,Data!$C$2:$C$2074,'Recon (MARION ONLY)'!BP10)</f>
        <v>0</v>
      </c>
      <c r="BQ45" s="7">
        <f>SUMIFS(Data!$O$2:$O$2074,Data!$B$2:$B$2074,'Recon (MARION ONLY)'!$C$4,Data!$C$2:$C$2074,'Recon (MARION ONLY)'!BQ10)</f>
        <v>6224.33</v>
      </c>
    </row>
    <row r="46" spans="1:69" x14ac:dyDescent="0.3">
      <c r="A46" t="s">
        <v>17</v>
      </c>
      <c r="C46" t="s">
        <v>397</v>
      </c>
      <c r="E46" t="s">
        <v>385</v>
      </c>
      <c r="G46" s="7">
        <f>SUMIFS(Data!$P$2:$P$2074,Data!$B$2:$B$2074,'Recon (MARION ONLY)'!$C$4)</f>
        <v>0</v>
      </c>
      <c r="H46" s="3"/>
      <c r="I46" s="7">
        <f>SUMIFS(Data!$P$2:$P$2074,Data!$B$2:$B$2074,'Recon (MARION ONLY)'!$C$4,Data!$C$2:$C$2074,'Recon (MARION ONLY)'!I10)</f>
        <v>0</v>
      </c>
      <c r="J46" s="7">
        <f>SUMIFS(Data!$P$2:$P$2074,Data!$B$2:$B$2074,'Recon (MARION ONLY)'!$C$4,Data!$C$2:$C$2074,'Recon (MARION ONLY)'!J10)</f>
        <v>0</v>
      </c>
      <c r="K46" s="7">
        <f>SUMIFS(Data!$P$2:$P$2074,Data!$B$2:$B$2074,'Recon (MARION ONLY)'!$C$4,Data!$C$2:$C$2074,'Recon (MARION ONLY)'!K10)</f>
        <v>0</v>
      </c>
      <c r="L46" s="7">
        <f>SUMIFS(Data!$P$2:$P$2074,Data!$B$2:$B$2074,'Recon (MARION ONLY)'!$C$4,Data!$C$2:$C$2074,'Recon (MARION ONLY)'!L10)</f>
        <v>0</v>
      </c>
      <c r="M46" s="7">
        <f>SUMIFS(Data!$P$2:$P$2074,Data!$B$2:$B$2074,'Recon (MARION ONLY)'!$C$4,Data!$C$2:$C$2074,'Recon (MARION ONLY)'!M10)</f>
        <v>0</v>
      </c>
      <c r="N46" s="7">
        <f>SUMIFS(Data!$P$2:$P$2074,Data!$B$2:$B$2074,'Recon (MARION ONLY)'!$C$4,Data!$C$2:$C$2074,'Recon (MARION ONLY)'!N10)</f>
        <v>0</v>
      </c>
      <c r="O46" s="7">
        <f>SUMIFS(Data!$P$2:$P$2074,Data!$B$2:$B$2074,'Recon (MARION ONLY)'!$C$4,Data!$C$2:$C$2074,'Recon (MARION ONLY)'!O10)</f>
        <v>0</v>
      </c>
      <c r="P46" s="7">
        <f>SUMIFS(Data!$P$2:$P$2074,Data!$B$2:$B$2074,'Recon (MARION ONLY)'!$C$4,Data!$C$2:$C$2074,'Recon (MARION ONLY)'!P10)</f>
        <v>0</v>
      </c>
      <c r="Q46" s="7">
        <f>SUMIFS(Data!$P$2:$P$2074,Data!$B$2:$B$2074,'Recon (MARION ONLY)'!$C$4,Data!$C$2:$C$2074,'Recon (MARION ONLY)'!Q10)</f>
        <v>0</v>
      </c>
      <c r="R46" s="7">
        <f>SUMIFS(Data!$P$2:$P$2074,Data!$B$2:$B$2074,'Recon (MARION ONLY)'!$C$4,Data!$C$2:$C$2074,'Recon (MARION ONLY)'!R10)</f>
        <v>0</v>
      </c>
      <c r="S46" s="7">
        <f>SUMIFS(Data!$P$2:$P$2074,Data!$B$2:$B$2074,'Recon (MARION ONLY)'!$C$4,Data!$C$2:$C$2074,'Recon (MARION ONLY)'!S10)</f>
        <v>0</v>
      </c>
      <c r="T46" s="7">
        <f>SUMIFS(Data!$P$2:$P$2074,Data!$B$2:$B$2074,'Recon (MARION ONLY)'!$C$4,Data!$C$2:$C$2074,'Recon (MARION ONLY)'!T10)</f>
        <v>0</v>
      </c>
      <c r="U46" s="7">
        <f>SUMIFS(Data!$P$2:$P$2074,Data!$B$2:$B$2074,'Recon (MARION ONLY)'!$C$4,Data!$C$2:$C$2074,'Recon (MARION ONLY)'!U10)</f>
        <v>0</v>
      </c>
      <c r="V46" s="7">
        <f>SUMIFS(Data!$P$2:$P$2074,Data!$B$2:$B$2074,'Recon (MARION ONLY)'!$C$4,Data!$C$2:$C$2074,'Recon (MARION ONLY)'!V10)</f>
        <v>0</v>
      </c>
      <c r="W46" s="7">
        <f>SUMIFS(Data!$P$2:$P$2074,Data!$B$2:$B$2074,'Recon (MARION ONLY)'!$C$4,Data!$C$2:$C$2074,'Recon (MARION ONLY)'!W10)</f>
        <v>0</v>
      </c>
      <c r="X46" s="7">
        <f>SUMIFS(Data!$P$2:$P$2074,Data!$B$2:$B$2074,'Recon (MARION ONLY)'!$C$4,Data!$C$2:$C$2074,'Recon (MARION ONLY)'!X10)</f>
        <v>0</v>
      </c>
      <c r="Y46" s="7">
        <f>SUMIFS(Data!$P$2:$P$2074,Data!$B$2:$B$2074,'Recon (MARION ONLY)'!$C$4,Data!$C$2:$C$2074,'Recon (MARION ONLY)'!Y10)</f>
        <v>0</v>
      </c>
      <c r="Z46" s="7">
        <f>SUMIFS(Data!$P$2:$P$2074,Data!$B$2:$B$2074,'Recon (MARION ONLY)'!$C$4,Data!$C$2:$C$2074,'Recon (MARION ONLY)'!Z10)</f>
        <v>0</v>
      </c>
      <c r="AA46" s="7">
        <f>SUMIFS(Data!$P$2:$P$2074,Data!$B$2:$B$2074,'Recon (MARION ONLY)'!$C$4,Data!$C$2:$C$2074,'Recon (MARION ONLY)'!AA10)</f>
        <v>0</v>
      </c>
      <c r="AB46" s="7">
        <f>SUMIFS(Data!$P$2:$P$2074,Data!$B$2:$B$2074,'Recon (MARION ONLY)'!$C$4,Data!$C$2:$C$2074,'Recon (MARION ONLY)'!AB10)</f>
        <v>0</v>
      </c>
      <c r="AC46" s="7">
        <f>SUMIFS(Data!$P$2:$P$2074,Data!$B$2:$B$2074,'Recon (MARION ONLY)'!$C$4,Data!$C$2:$C$2074,'Recon (MARION ONLY)'!AC10)</f>
        <v>0</v>
      </c>
      <c r="AD46" s="7">
        <f>SUMIFS(Data!$P$2:$P$2074,Data!$B$2:$B$2074,'Recon (MARION ONLY)'!$C$4,Data!$C$2:$C$2074,'Recon (MARION ONLY)'!AD10)</f>
        <v>0</v>
      </c>
      <c r="AE46" s="7">
        <f>SUMIFS(Data!$P$2:$P$2074,Data!$B$2:$B$2074,'Recon (MARION ONLY)'!$C$4,Data!$C$2:$C$2074,'Recon (MARION ONLY)'!AE10)</f>
        <v>0</v>
      </c>
      <c r="AF46" s="7">
        <f>SUMIFS(Data!$P$2:$P$2074,Data!$B$2:$B$2074,'Recon (MARION ONLY)'!$C$4,Data!$C$2:$C$2074,'Recon (MARION ONLY)'!AF10)</f>
        <v>0</v>
      </c>
      <c r="AG46" s="7">
        <f>SUMIFS(Data!$P$2:$P$2074,Data!$B$2:$B$2074,'Recon (MARION ONLY)'!$C$4,Data!$C$2:$C$2074,'Recon (MARION ONLY)'!AG10)</f>
        <v>0</v>
      </c>
      <c r="AH46" s="7">
        <f>SUMIFS(Data!$P$2:$P$2074,Data!$B$2:$B$2074,'Recon (MARION ONLY)'!$C$4,Data!$C$2:$C$2074,'Recon (MARION ONLY)'!AH10)</f>
        <v>0</v>
      </c>
      <c r="AI46" s="7">
        <f>SUMIFS(Data!$P$2:$P$2074,Data!$B$2:$B$2074,'Recon (MARION ONLY)'!$C$4,Data!$C$2:$C$2074,'Recon (MARION ONLY)'!AI10)</f>
        <v>0</v>
      </c>
      <c r="AJ46" s="7">
        <f>SUMIFS(Data!$P$2:$P$2074,Data!$B$2:$B$2074,'Recon (MARION ONLY)'!$C$4,Data!$C$2:$C$2074,'Recon (MARION ONLY)'!AJ10)</f>
        <v>0</v>
      </c>
      <c r="AK46" s="7">
        <f>SUMIFS(Data!$P$2:$P$2074,Data!$B$2:$B$2074,'Recon (MARION ONLY)'!$C$4,Data!$C$2:$C$2074,'Recon (MARION ONLY)'!AK10)</f>
        <v>0</v>
      </c>
      <c r="AL46" s="7">
        <f>SUMIFS(Data!$P$2:$P$2074,Data!$B$2:$B$2074,'Recon (MARION ONLY)'!$C$4,Data!$C$2:$C$2074,'Recon (MARION ONLY)'!AL10)</f>
        <v>0</v>
      </c>
      <c r="AM46" s="7">
        <f>SUMIFS(Data!$P$2:$P$2074,Data!$B$2:$B$2074,'Recon (MARION ONLY)'!$C$4,Data!$C$2:$C$2074,'Recon (MARION ONLY)'!AM10)</f>
        <v>0</v>
      </c>
      <c r="AN46" s="7">
        <f>SUMIFS(Data!$P$2:$P$2074,Data!$B$2:$B$2074,'Recon (MARION ONLY)'!$C$4,Data!$C$2:$C$2074,'Recon (MARION ONLY)'!AN10)</f>
        <v>0</v>
      </c>
      <c r="AO46" s="7">
        <f>SUMIFS(Data!$P$2:$P$2074,Data!$B$2:$B$2074,'Recon (MARION ONLY)'!$C$4,Data!$C$2:$C$2074,'Recon (MARION ONLY)'!AO10)</f>
        <v>0</v>
      </c>
      <c r="AP46" s="7">
        <f>SUMIFS(Data!$P$2:$P$2074,Data!$B$2:$B$2074,'Recon (MARION ONLY)'!$C$4,Data!$C$2:$C$2074,'Recon (MARION ONLY)'!AP10)</f>
        <v>0</v>
      </c>
      <c r="AQ46" s="7">
        <f>SUMIFS(Data!$P$2:$P$2074,Data!$B$2:$B$2074,'Recon (MARION ONLY)'!$C$4,Data!$C$2:$C$2074,'Recon (MARION ONLY)'!AQ10)</f>
        <v>0</v>
      </c>
      <c r="AR46" s="7">
        <f>SUMIFS(Data!$P$2:$P$2074,Data!$B$2:$B$2074,'Recon (MARION ONLY)'!$C$4,Data!$C$2:$C$2074,'Recon (MARION ONLY)'!AR10)</f>
        <v>0</v>
      </c>
      <c r="AS46" s="7">
        <f>SUMIFS(Data!$P$2:$P$2074,Data!$B$2:$B$2074,'Recon (MARION ONLY)'!$C$4,Data!$C$2:$C$2074,'Recon (MARION ONLY)'!AS10)</f>
        <v>0</v>
      </c>
      <c r="AT46" s="7">
        <f>SUMIFS(Data!$P$2:$P$2074,Data!$B$2:$B$2074,'Recon (MARION ONLY)'!$C$4,Data!$C$2:$C$2074,'Recon (MARION ONLY)'!AT10)</f>
        <v>0</v>
      </c>
      <c r="AU46" s="7">
        <f>SUMIFS(Data!$P$2:$P$2074,Data!$B$2:$B$2074,'Recon (MARION ONLY)'!$C$4,Data!$C$2:$C$2074,'Recon (MARION ONLY)'!AU10)</f>
        <v>0</v>
      </c>
      <c r="AV46" s="7">
        <f>SUMIFS(Data!$P$2:$P$2074,Data!$B$2:$B$2074,'Recon (MARION ONLY)'!$C$4,Data!$C$2:$C$2074,'Recon (MARION ONLY)'!AV10)</f>
        <v>0</v>
      </c>
      <c r="AW46" s="7">
        <f>SUMIFS(Data!$P$2:$P$2074,Data!$B$2:$B$2074,'Recon (MARION ONLY)'!$C$4,Data!$C$2:$C$2074,'Recon (MARION ONLY)'!AW10)</f>
        <v>0</v>
      </c>
      <c r="AX46" s="7">
        <f>SUMIFS(Data!$P$2:$P$2074,Data!$B$2:$B$2074,'Recon (MARION ONLY)'!$C$4,Data!$C$2:$C$2074,'Recon (MARION ONLY)'!AX10)</f>
        <v>0</v>
      </c>
      <c r="AY46" s="7">
        <f>SUMIFS(Data!$P$2:$P$2074,Data!$B$2:$B$2074,'Recon (MARION ONLY)'!$C$4,Data!$C$2:$C$2074,'Recon (MARION ONLY)'!AY10)</f>
        <v>0</v>
      </c>
      <c r="AZ46" s="7">
        <f>SUMIFS(Data!$P$2:$P$2074,Data!$B$2:$B$2074,'Recon (MARION ONLY)'!$C$4,Data!$C$2:$C$2074,'Recon (MARION ONLY)'!AZ10)</f>
        <v>0</v>
      </c>
      <c r="BA46" s="7">
        <f>SUMIFS(Data!$P$2:$P$2074,Data!$B$2:$B$2074,'Recon (MARION ONLY)'!$C$4,Data!$C$2:$C$2074,'Recon (MARION ONLY)'!BA10)</f>
        <v>0</v>
      </c>
      <c r="BB46" s="7">
        <f>SUMIFS(Data!$P$2:$P$2074,Data!$B$2:$B$2074,'Recon (MARION ONLY)'!$C$4,Data!$C$2:$C$2074,'Recon (MARION ONLY)'!BB10)</f>
        <v>0</v>
      </c>
      <c r="BC46" s="7">
        <f>SUMIFS(Data!$P$2:$P$2074,Data!$B$2:$B$2074,'Recon (MARION ONLY)'!$C$4,Data!$C$2:$C$2074,'Recon (MARION ONLY)'!BC10)</f>
        <v>0</v>
      </c>
      <c r="BD46" s="7">
        <f>SUMIFS(Data!$P$2:$P$2074,Data!$B$2:$B$2074,'Recon (MARION ONLY)'!$C$4,Data!$C$2:$C$2074,'Recon (MARION ONLY)'!BD10)</f>
        <v>0</v>
      </c>
      <c r="BE46" s="7">
        <f>SUMIFS(Data!$P$2:$P$2074,Data!$B$2:$B$2074,'Recon (MARION ONLY)'!$C$4,Data!$C$2:$C$2074,'Recon (MARION ONLY)'!BE10)</f>
        <v>0</v>
      </c>
      <c r="BF46" s="7">
        <f>SUMIFS(Data!$P$2:$P$2074,Data!$B$2:$B$2074,'Recon (MARION ONLY)'!$C$4,Data!$C$2:$C$2074,'Recon (MARION ONLY)'!BF10)</f>
        <v>0</v>
      </c>
      <c r="BG46" s="7">
        <f>SUMIFS(Data!$P$2:$P$2074,Data!$B$2:$B$2074,'Recon (MARION ONLY)'!$C$4,Data!$C$2:$C$2074,'Recon (MARION ONLY)'!BG10)</f>
        <v>0</v>
      </c>
      <c r="BH46" s="7">
        <f>SUMIFS(Data!$P$2:$P$2074,Data!$B$2:$B$2074,'Recon (MARION ONLY)'!$C$4,Data!$C$2:$C$2074,'Recon (MARION ONLY)'!BH10)</f>
        <v>0</v>
      </c>
      <c r="BI46" s="7">
        <f>SUMIFS(Data!$P$2:$P$2074,Data!$B$2:$B$2074,'Recon (MARION ONLY)'!$C$4,Data!$C$2:$C$2074,'Recon (MARION ONLY)'!BI10)</f>
        <v>0</v>
      </c>
      <c r="BJ46" s="7">
        <f>SUMIFS(Data!$P$2:$P$2074,Data!$B$2:$B$2074,'Recon (MARION ONLY)'!$C$4,Data!$C$2:$C$2074,'Recon (MARION ONLY)'!BJ10)</f>
        <v>0</v>
      </c>
      <c r="BK46" s="7">
        <f>SUMIFS(Data!$P$2:$P$2074,Data!$B$2:$B$2074,'Recon (MARION ONLY)'!$C$4,Data!$C$2:$C$2074,'Recon (MARION ONLY)'!BK10)</f>
        <v>0</v>
      </c>
      <c r="BL46" s="7">
        <f>SUMIFS(Data!$P$2:$P$2074,Data!$B$2:$B$2074,'Recon (MARION ONLY)'!$C$4,Data!$C$2:$C$2074,'Recon (MARION ONLY)'!BL10)</f>
        <v>0</v>
      </c>
      <c r="BM46" s="7">
        <f>SUMIFS(Data!$P$2:$P$2074,Data!$B$2:$B$2074,'Recon (MARION ONLY)'!$C$4,Data!$C$2:$C$2074,'Recon (MARION ONLY)'!BM10)</f>
        <v>0</v>
      </c>
      <c r="BN46" s="7">
        <f>SUMIFS(Data!$P$2:$P$2074,Data!$B$2:$B$2074,'Recon (MARION ONLY)'!$C$4,Data!$C$2:$C$2074,'Recon (MARION ONLY)'!BN10)</f>
        <v>0</v>
      </c>
      <c r="BO46" s="7">
        <f>SUMIFS(Data!$P$2:$P$2074,Data!$B$2:$B$2074,'Recon (MARION ONLY)'!$C$4,Data!$C$2:$C$2074,'Recon (MARION ONLY)'!BO10)</f>
        <v>0</v>
      </c>
      <c r="BP46" s="7">
        <f>SUMIFS(Data!$P$2:$P$2074,Data!$B$2:$B$2074,'Recon (MARION ONLY)'!$C$4,Data!$C$2:$C$2074,'Recon (MARION ONLY)'!BP10)</f>
        <v>0</v>
      </c>
      <c r="BQ46" s="7">
        <f>SUMIFS(Data!$P$2:$P$2074,Data!$B$2:$B$2074,'Recon (MARION ONLY)'!$C$4,Data!$C$2:$C$2074,'Recon (MARION ONLY)'!BQ10)</f>
        <v>0</v>
      </c>
    </row>
    <row r="47" spans="1:69" x14ac:dyDescent="0.3">
      <c r="A47" t="s">
        <v>400</v>
      </c>
      <c r="C47" t="s">
        <v>398</v>
      </c>
      <c r="E47" t="s">
        <v>399</v>
      </c>
      <c r="G47" s="7">
        <f>SUMIFS(Data!$U$2:$U$2074,Data!$B$2:$B$2074,'Recon (MARION ONLY)'!$C$4)</f>
        <v>832.57999999999993</v>
      </c>
      <c r="H47" s="3"/>
      <c r="I47" s="7">
        <f>SUMIFS(Data!$U$2:$U$2074,Data!$B$2:$B$2074,'Recon (MARION ONLY)'!$C$4,Data!$C$2:$C$2074,'Recon (MARION ONLY)'!I10)</f>
        <v>0</v>
      </c>
      <c r="J47" s="7">
        <f>SUMIFS(Data!$U$2:$U$2074,Data!$B$2:$B$2074,'Recon (MARION ONLY)'!$C$4,Data!$C$2:$C$2074,'Recon (MARION ONLY)'!J10)</f>
        <v>0</v>
      </c>
      <c r="K47" s="7">
        <f>SUMIFS(Data!$U$2:$U$2074,Data!$B$2:$B$2074,'Recon (MARION ONLY)'!$C$4,Data!$C$2:$C$2074,'Recon (MARION ONLY)'!K10)</f>
        <v>0</v>
      </c>
      <c r="L47" s="7">
        <f>SUMIFS(Data!$U$2:$U$2074,Data!$B$2:$B$2074,'Recon (MARION ONLY)'!$C$4,Data!$C$2:$C$2074,'Recon (MARION ONLY)'!L10)</f>
        <v>0</v>
      </c>
      <c r="M47" s="7">
        <f>SUMIFS(Data!$U$2:$U$2074,Data!$B$2:$B$2074,'Recon (MARION ONLY)'!$C$4,Data!$C$2:$C$2074,'Recon (MARION ONLY)'!M10)</f>
        <v>0</v>
      </c>
      <c r="N47" s="7">
        <f>SUMIFS(Data!$U$2:$U$2074,Data!$B$2:$B$2074,'Recon (MARION ONLY)'!$C$4,Data!$C$2:$C$2074,'Recon (MARION ONLY)'!N10)</f>
        <v>0</v>
      </c>
      <c r="O47" s="7">
        <f>SUMIFS(Data!$U$2:$U$2074,Data!$B$2:$B$2074,'Recon (MARION ONLY)'!$C$4,Data!$C$2:$C$2074,'Recon (MARION ONLY)'!O10)</f>
        <v>0</v>
      </c>
      <c r="P47" s="7">
        <f>SUMIFS(Data!$U$2:$U$2074,Data!$B$2:$B$2074,'Recon (MARION ONLY)'!$C$4,Data!$C$2:$C$2074,'Recon (MARION ONLY)'!P10)</f>
        <v>0</v>
      </c>
      <c r="Q47" s="7">
        <f>SUMIFS(Data!$U$2:$U$2074,Data!$B$2:$B$2074,'Recon (MARION ONLY)'!$C$4,Data!$C$2:$C$2074,'Recon (MARION ONLY)'!Q10)</f>
        <v>0</v>
      </c>
      <c r="R47" s="7">
        <f>SUMIFS(Data!$U$2:$U$2074,Data!$B$2:$B$2074,'Recon (MARION ONLY)'!$C$4,Data!$C$2:$C$2074,'Recon (MARION ONLY)'!R10)</f>
        <v>0</v>
      </c>
      <c r="S47" s="7">
        <f>SUMIFS(Data!$U$2:$U$2074,Data!$B$2:$B$2074,'Recon (MARION ONLY)'!$C$4,Data!$C$2:$C$2074,'Recon (MARION ONLY)'!S10)</f>
        <v>0</v>
      </c>
      <c r="T47" s="7">
        <f>SUMIFS(Data!$U$2:$U$2074,Data!$B$2:$B$2074,'Recon (MARION ONLY)'!$C$4,Data!$C$2:$C$2074,'Recon (MARION ONLY)'!T10)</f>
        <v>0</v>
      </c>
      <c r="U47" s="7">
        <f>SUMIFS(Data!$U$2:$U$2074,Data!$B$2:$B$2074,'Recon (MARION ONLY)'!$C$4,Data!$C$2:$C$2074,'Recon (MARION ONLY)'!U10)</f>
        <v>0</v>
      </c>
      <c r="V47" s="7">
        <f>SUMIFS(Data!$U$2:$U$2074,Data!$B$2:$B$2074,'Recon (MARION ONLY)'!$C$4,Data!$C$2:$C$2074,'Recon (MARION ONLY)'!V10)</f>
        <v>103.28</v>
      </c>
      <c r="W47" s="7">
        <f>SUMIFS(Data!$U$2:$U$2074,Data!$B$2:$B$2074,'Recon (MARION ONLY)'!$C$4,Data!$C$2:$C$2074,'Recon (MARION ONLY)'!W10)</f>
        <v>0</v>
      </c>
      <c r="X47" s="7">
        <f>SUMIFS(Data!$U$2:$U$2074,Data!$B$2:$B$2074,'Recon (MARION ONLY)'!$C$4,Data!$C$2:$C$2074,'Recon (MARION ONLY)'!X10)</f>
        <v>0</v>
      </c>
      <c r="Y47" s="7">
        <f>SUMIFS(Data!$U$2:$U$2074,Data!$B$2:$B$2074,'Recon (MARION ONLY)'!$C$4,Data!$C$2:$C$2074,'Recon (MARION ONLY)'!Y10)</f>
        <v>0</v>
      </c>
      <c r="Z47" s="7">
        <f>SUMIFS(Data!$U$2:$U$2074,Data!$B$2:$B$2074,'Recon (MARION ONLY)'!$C$4,Data!$C$2:$C$2074,'Recon (MARION ONLY)'!Z10)</f>
        <v>0</v>
      </c>
      <c r="AA47" s="7">
        <f>SUMIFS(Data!$U$2:$U$2074,Data!$B$2:$B$2074,'Recon (MARION ONLY)'!$C$4,Data!$C$2:$C$2074,'Recon (MARION ONLY)'!AA10)</f>
        <v>0</v>
      </c>
      <c r="AB47" s="7">
        <f>SUMIFS(Data!$U$2:$U$2074,Data!$B$2:$B$2074,'Recon (MARION ONLY)'!$C$4,Data!$C$2:$C$2074,'Recon (MARION ONLY)'!AB10)</f>
        <v>0</v>
      </c>
      <c r="AC47" s="7">
        <f>SUMIFS(Data!$U$2:$U$2074,Data!$B$2:$B$2074,'Recon (MARION ONLY)'!$C$4,Data!$C$2:$C$2074,'Recon (MARION ONLY)'!AC10)</f>
        <v>0</v>
      </c>
      <c r="AD47" s="7">
        <f>SUMIFS(Data!$U$2:$U$2074,Data!$B$2:$B$2074,'Recon (MARION ONLY)'!$C$4,Data!$C$2:$C$2074,'Recon (MARION ONLY)'!AD10)</f>
        <v>0</v>
      </c>
      <c r="AE47" s="7">
        <f>SUMIFS(Data!$U$2:$U$2074,Data!$B$2:$B$2074,'Recon (MARION ONLY)'!$C$4,Data!$C$2:$C$2074,'Recon (MARION ONLY)'!AE10)</f>
        <v>0</v>
      </c>
      <c r="AF47" s="7">
        <f>SUMIFS(Data!$U$2:$U$2074,Data!$B$2:$B$2074,'Recon (MARION ONLY)'!$C$4,Data!$C$2:$C$2074,'Recon (MARION ONLY)'!AF10)</f>
        <v>0</v>
      </c>
      <c r="AG47" s="7">
        <f>SUMIFS(Data!$U$2:$U$2074,Data!$B$2:$B$2074,'Recon (MARION ONLY)'!$C$4,Data!$C$2:$C$2074,'Recon (MARION ONLY)'!AG10)</f>
        <v>0</v>
      </c>
      <c r="AH47" s="7">
        <f>SUMIFS(Data!$U$2:$U$2074,Data!$B$2:$B$2074,'Recon (MARION ONLY)'!$C$4,Data!$C$2:$C$2074,'Recon (MARION ONLY)'!AH10)</f>
        <v>0</v>
      </c>
      <c r="AI47" s="7">
        <f>SUMIFS(Data!$U$2:$U$2074,Data!$B$2:$B$2074,'Recon (MARION ONLY)'!$C$4,Data!$C$2:$C$2074,'Recon (MARION ONLY)'!AI10)</f>
        <v>0</v>
      </c>
      <c r="AJ47" s="7">
        <f>SUMIFS(Data!$U$2:$U$2074,Data!$B$2:$B$2074,'Recon (MARION ONLY)'!$C$4,Data!$C$2:$C$2074,'Recon (MARION ONLY)'!AJ10)</f>
        <v>0</v>
      </c>
      <c r="AK47" s="7">
        <f>SUMIFS(Data!$U$2:$U$2074,Data!$B$2:$B$2074,'Recon (MARION ONLY)'!$C$4,Data!$C$2:$C$2074,'Recon (MARION ONLY)'!AK10)</f>
        <v>0</v>
      </c>
      <c r="AL47" s="7">
        <f>SUMIFS(Data!$U$2:$U$2074,Data!$B$2:$B$2074,'Recon (MARION ONLY)'!$C$4,Data!$C$2:$C$2074,'Recon (MARION ONLY)'!AL10)</f>
        <v>0</v>
      </c>
      <c r="AM47" s="7">
        <f>SUMIFS(Data!$U$2:$U$2074,Data!$B$2:$B$2074,'Recon (MARION ONLY)'!$C$4,Data!$C$2:$C$2074,'Recon (MARION ONLY)'!AM10)</f>
        <v>0</v>
      </c>
      <c r="AN47" s="7">
        <f>SUMIFS(Data!$U$2:$U$2074,Data!$B$2:$B$2074,'Recon (MARION ONLY)'!$C$4,Data!$C$2:$C$2074,'Recon (MARION ONLY)'!AN10)</f>
        <v>0</v>
      </c>
      <c r="AO47" s="7">
        <f>SUMIFS(Data!$U$2:$U$2074,Data!$B$2:$B$2074,'Recon (MARION ONLY)'!$C$4,Data!$C$2:$C$2074,'Recon (MARION ONLY)'!AO10)</f>
        <v>0</v>
      </c>
      <c r="AP47" s="7">
        <f>SUMIFS(Data!$U$2:$U$2074,Data!$B$2:$B$2074,'Recon (MARION ONLY)'!$C$4,Data!$C$2:$C$2074,'Recon (MARION ONLY)'!AP10)</f>
        <v>0</v>
      </c>
      <c r="AQ47" s="7">
        <f>SUMIFS(Data!$U$2:$U$2074,Data!$B$2:$B$2074,'Recon (MARION ONLY)'!$C$4,Data!$C$2:$C$2074,'Recon (MARION ONLY)'!AQ10)</f>
        <v>0</v>
      </c>
      <c r="AR47" s="7">
        <f>SUMIFS(Data!$U$2:$U$2074,Data!$B$2:$B$2074,'Recon (MARION ONLY)'!$C$4,Data!$C$2:$C$2074,'Recon (MARION ONLY)'!AR10)</f>
        <v>0</v>
      </c>
      <c r="AS47" s="7">
        <f>SUMIFS(Data!$U$2:$U$2074,Data!$B$2:$B$2074,'Recon (MARION ONLY)'!$C$4,Data!$C$2:$C$2074,'Recon (MARION ONLY)'!AS10)</f>
        <v>0</v>
      </c>
      <c r="AT47" s="7">
        <f>SUMIFS(Data!$U$2:$U$2074,Data!$B$2:$B$2074,'Recon (MARION ONLY)'!$C$4,Data!$C$2:$C$2074,'Recon (MARION ONLY)'!AT10)</f>
        <v>0</v>
      </c>
      <c r="AU47" s="7">
        <f>SUMIFS(Data!$U$2:$U$2074,Data!$B$2:$B$2074,'Recon (MARION ONLY)'!$C$4,Data!$C$2:$C$2074,'Recon (MARION ONLY)'!AU10)</f>
        <v>0</v>
      </c>
      <c r="AV47" s="7">
        <f>SUMIFS(Data!$U$2:$U$2074,Data!$B$2:$B$2074,'Recon (MARION ONLY)'!$C$4,Data!$C$2:$C$2074,'Recon (MARION ONLY)'!AV10)</f>
        <v>0</v>
      </c>
      <c r="AW47" s="7">
        <f>SUMIFS(Data!$U$2:$U$2074,Data!$B$2:$B$2074,'Recon (MARION ONLY)'!$C$4,Data!$C$2:$C$2074,'Recon (MARION ONLY)'!AW10)</f>
        <v>0</v>
      </c>
      <c r="AX47" s="7">
        <f>SUMIFS(Data!$U$2:$U$2074,Data!$B$2:$B$2074,'Recon (MARION ONLY)'!$C$4,Data!$C$2:$C$2074,'Recon (MARION ONLY)'!AX10)</f>
        <v>0</v>
      </c>
      <c r="AY47" s="7">
        <f>SUMIFS(Data!$U$2:$U$2074,Data!$B$2:$B$2074,'Recon (MARION ONLY)'!$C$4,Data!$C$2:$C$2074,'Recon (MARION ONLY)'!AY10)</f>
        <v>0</v>
      </c>
      <c r="AZ47" s="7">
        <f>SUMIFS(Data!$U$2:$U$2074,Data!$B$2:$B$2074,'Recon (MARION ONLY)'!$C$4,Data!$C$2:$C$2074,'Recon (MARION ONLY)'!AZ10)</f>
        <v>0</v>
      </c>
      <c r="BA47" s="7">
        <f>SUMIFS(Data!$U$2:$U$2074,Data!$B$2:$B$2074,'Recon (MARION ONLY)'!$C$4,Data!$C$2:$C$2074,'Recon (MARION ONLY)'!BA10)</f>
        <v>0</v>
      </c>
      <c r="BB47" s="7">
        <f>SUMIFS(Data!$U$2:$U$2074,Data!$B$2:$B$2074,'Recon (MARION ONLY)'!$C$4,Data!$C$2:$C$2074,'Recon (MARION ONLY)'!BB10)</f>
        <v>0</v>
      </c>
      <c r="BC47" s="7">
        <f>SUMIFS(Data!$U$2:$U$2074,Data!$B$2:$B$2074,'Recon (MARION ONLY)'!$C$4,Data!$C$2:$C$2074,'Recon (MARION ONLY)'!BC10)</f>
        <v>0</v>
      </c>
      <c r="BD47" s="7">
        <f>SUMIFS(Data!$U$2:$U$2074,Data!$B$2:$B$2074,'Recon (MARION ONLY)'!$C$4,Data!$C$2:$C$2074,'Recon (MARION ONLY)'!BD10)</f>
        <v>0</v>
      </c>
      <c r="BE47" s="7">
        <f>SUMIFS(Data!$U$2:$U$2074,Data!$B$2:$B$2074,'Recon (MARION ONLY)'!$C$4,Data!$C$2:$C$2074,'Recon (MARION ONLY)'!BE10)</f>
        <v>0</v>
      </c>
      <c r="BF47" s="7">
        <f>SUMIFS(Data!$U$2:$U$2074,Data!$B$2:$B$2074,'Recon (MARION ONLY)'!$C$4,Data!$C$2:$C$2074,'Recon (MARION ONLY)'!BF10)</f>
        <v>0</v>
      </c>
      <c r="BG47" s="7">
        <f>SUMIFS(Data!$U$2:$U$2074,Data!$B$2:$B$2074,'Recon (MARION ONLY)'!$C$4,Data!$C$2:$C$2074,'Recon (MARION ONLY)'!BG10)</f>
        <v>0</v>
      </c>
      <c r="BH47" s="7">
        <f>SUMIFS(Data!$U$2:$U$2074,Data!$B$2:$B$2074,'Recon (MARION ONLY)'!$C$4,Data!$C$2:$C$2074,'Recon (MARION ONLY)'!BH10)</f>
        <v>0</v>
      </c>
      <c r="BI47" s="7">
        <f>SUMIFS(Data!$U$2:$U$2074,Data!$B$2:$B$2074,'Recon (MARION ONLY)'!$C$4,Data!$C$2:$C$2074,'Recon (MARION ONLY)'!BI10)</f>
        <v>0</v>
      </c>
      <c r="BJ47" s="7">
        <f>SUMIFS(Data!$U$2:$U$2074,Data!$B$2:$B$2074,'Recon (MARION ONLY)'!$C$4,Data!$C$2:$C$2074,'Recon (MARION ONLY)'!BJ10)</f>
        <v>0</v>
      </c>
      <c r="BK47" s="7">
        <f>SUMIFS(Data!$U$2:$U$2074,Data!$B$2:$B$2074,'Recon (MARION ONLY)'!$C$4,Data!$C$2:$C$2074,'Recon (MARION ONLY)'!BK10)</f>
        <v>729.3</v>
      </c>
      <c r="BL47" s="7">
        <f>SUMIFS(Data!$U$2:$U$2074,Data!$B$2:$B$2074,'Recon (MARION ONLY)'!$C$4,Data!$C$2:$C$2074,'Recon (MARION ONLY)'!BL10)</f>
        <v>0</v>
      </c>
      <c r="BM47" s="7">
        <f>SUMIFS(Data!$U$2:$U$2074,Data!$B$2:$B$2074,'Recon (MARION ONLY)'!$C$4,Data!$C$2:$C$2074,'Recon (MARION ONLY)'!BM10)</f>
        <v>0</v>
      </c>
      <c r="BN47" s="7">
        <f>SUMIFS(Data!$U$2:$U$2074,Data!$B$2:$B$2074,'Recon (MARION ONLY)'!$C$4,Data!$C$2:$C$2074,'Recon (MARION ONLY)'!BN10)</f>
        <v>0</v>
      </c>
      <c r="BO47" s="7">
        <f>SUMIFS(Data!$U$2:$U$2074,Data!$B$2:$B$2074,'Recon (MARION ONLY)'!$C$4,Data!$C$2:$C$2074,'Recon (MARION ONLY)'!BO10)</f>
        <v>0</v>
      </c>
      <c r="BP47" s="7">
        <f>SUMIFS(Data!$U$2:$U$2074,Data!$B$2:$B$2074,'Recon (MARION ONLY)'!$C$4,Data!$C$2:$C$2074,'Recon (MARION ONLY)'!BP10)</f>
        <v>0</v>
      </c>
      <c r="BQ47" s="7">
        <f>SUMIFS(Data!$U$2:$U$2074,Data!$B$2:$B$2074,'Recon (MARION ONLY)'!$C$4,Data!$C$2:$C$2074,'Recon (MARION ONLY)'!BQ10)</f>
        <v>0</v>
      </c>
    </row>
    <row r="48" spans="1:69" x14ac:dyDescent="0.3">
      <c r="A48" t="s">
        <v>404</v>
      </c>
      <c r="C48" s="20"/>
      <c r="D48" s="20"/>
      <c r="E48" s="20"/>
      <c r="G48" s="7">
        <f>SUM(G45:G47)</f>
        <v>1104936.1200000003</v>
      </c>
      <c r="H48" s="3"/>
      <c r="I48" s="7">
        <f>SUM(I45:I47)</f>
        <v>272550.13</v>
      </c>
      <c r="J48" s="7">
        <f t="shared" ref="J48:BQ48" si="4">SUM(J45:J47)</f>
        <v>2671.07</v>
      </c>
      <c r="K48" s="7">
        <f t="shared" si="4"/>
        <v>21872.21</v>
      </c>
      <c r="L48" s="7">
        <f t="shared" si="4"/>
        <v>410.45</v>
      </c>
      <c r="M48" s="7">
        <f t="shared" si="4"/>
        <v>0</v>
      </c>
      <c r="N48" s="7">
        <f t="shared" si="4"/>
        <v>25</v>
      </c>
      <c r="O48" s="7">
        <f t="shared" si="4"/>
        <v>15963.37</v>
      </c>
      <c r="P48" s="7">
        <f t="shared" si="4"/>
        <v>8737.48</v>
      </c>
      <c r="Q48" s="7">
        <f t="shared" si="4"/>
        <v>0</v>
      </c>
      <c r="R48" s="7">
        <f t="shared" si="4"/>
        <v>0</v>
      </c>
      <c r="S48" s="7">
        <f t="shared" si="4"/>
        <v>33.520000000000003</v>
      </c>
      <c r="T48" s="7">
        <f t="shared" si="4"/>
        <v>44410.11</v>
      </c>
      <c r="U48" s="7">
        <f t="shared" si="4"/>
        <v>7605.45</v>
      </c>
      <c r="V48" s="7">
        <f t="shared" si="4"/>
        <v>34150.639999999999</v>
      </c>
      <c r="W48" s="7">
        <f t="shared" si="4"/>
        <v>161.33000000000001</v>
      </c>
      <c r="X48" s="7">
        <f t="shared" si="4"/>
        <v>172.18</v>
      </c>
      <c r="Y48" s="7">
        <f t="shared" si="4"/>
        <v>63604.52</v>
      </c>
      <c r="Z48" s="7">
        <f t="shared" si="4"/>
        <v>1488.79</v>
      </c>
      <c r="AA48" s="7">
        <f t="shared" si="4"/>
        <v>4037.12</v>
      </c>
      <c r="AB48" s="7">
        <f t="shared" si="4"/>
        <v>1311.2</v>
      </c>
      <c r="AC48" s="7">
        <f t="shared" si="4"/>
        <v>50</v>
      </c>
      <c r="AD48" s="7">
        <f t="shared" si="4"/>
        <v>113.7</v>
      </c>
      <c r="AE48" s="7">
        <f t="shared" si="4"/>
        <v>3863.96</v>
      </c>
      <c r="AF48" s="7">
        <f t="shared" si="4"/>
        <v>8578.5</v>
      </c>
      <c r="AG48" s="7">
        <f t="shared" si="4"/>
        <v>883.64</v>
      </c>
      <c r="AH48" s="7">
        <f t="shared" si="4"/>
        <v>149781.57999999999</v>
      </c>
      <c r="AI48" s="7">
        <f t="shared" si="4"/>
        <v>5623.19</v>
      </c>
      <c r="AJ48" s="7">
        <f t="shared" si="4"/>
        <v>25</v>
      </c>
      <c r="AK48" s="7">
        <f t="shared" si="4"/>
        <v>3202.07</v>
      </c>
      <c r="AL48" s="7">
        <f t="shared" si="4"/>
        <v>133.91</v>
      </c>
      <c r="AM48" s="7">
        <f t="shared" si="4"/>
        <v>37.479999999999997</v>
      </c>
      <c r="AN48" s="7">
        <f t="shared" si="4"/>
        <v>58400.76</v>
      </c>
      <c r="AO48" s="7">
        <f t="shared" si="4"/>
        <v>52859.14</v>
      </c>
      <c r="AP48" s="7">
        <f t="shared" si="4"/>
        <v>0</v>
      </c>
      <c r="AQ48" s="7">
        <f t="shared" si="4"/>
        <v>355.13</v>
      </c>
      <c r="AR48" s="7">
        <f t="shared" si="4"/>
        <v>2210.41</v>
      </c>
      <c r="AS48" s="7">
        <f t="shared" si="4"/>
        <v>12663.42</v>
      </c>
      <c r="AT48" s="7">
        <f t="shared" si="4"/>
        <v>238.56</v>
      </c>
      <c r="AU48" s="7">
        <f t="shared" si="4"/>
        <v>25</v>
      </c>
      <c r="AV48" s="7">
        <f t="shared" si="4"/>
        <v>92445.14</v>
      </c>
      <c r="AW48" s="7">
        <f t="shared" si="4"/>
        <v>24083.87</v>
      </c>
      <c r="AX48" s="7">
        <f t="shared" si="4"/>
        <v>99.13</v>
      </c>
      <c r="AY48" s="7">
        <f t="shared" si="4"/>
        <v>25</v>
      </c>
      <c r="AZ48" s="7">
        <f t="shared" si="4"/>
        <v>63.1</v>
      </c>
      <c r="BA48" s="7">
        <f t="shared" si="4"/>
        <v>71.13</v>
      </c>
      <c r="BB48" s="7">
        <f t="shared" si="4"/>
        <v>0</v>
      </c>
      <c r="BC48" s="7">
        <f t="shared" si="4"/>
        <v>799.82</v>
      </c>
      <c r="BD48" s="7">
        <f t="shared" si="4"/>
        <v>206.67</v>
      </c>
      <c r="BE48" s="7">
        <f t="shared" si="4"/>
        <v>25</v>
      </c>
      <c r="BF48" s="7">
        <f t="shared" si="4"/>
        <v>3356.51</v>
      </c>
      <c r="BG48" s="7">
        <f t="shared" si="4"/>
        <v>25</v>
      </c>
      <c r="BH48" s="7">
        <f t="shared" si="4"/>
        <v>113726.91</v>
      </c>
      <c r="BI48" s="7">
        <f t="shared" si="4"/>
        <v>36411.1</v>
      </c>
      <c r="BJ48" s="7">
        <f t="shared" si="4"/>
        <v>610</v>
      </c>
      <c r="BK48" s="7">
        <f t="shared" si="4"/>
        <v>38828.160000000003</v>
      </c>
      <c r="BL48" s="7">
        <f t="shared" si="4"/>
        <v>8298.58</v>
      </c>
      <c r="BM48" s="7">
        <f t="shared" si="4"/>
        <v>1386.65</v>
      </c>
      <c r="BN48" s="7">
        <f t="shared" si="4"/>
        <v>0</v>
      </c>
      <c r="BO48" s="7">
        <f t="shared" si="4"/>
        <v>0</v>
      </c>
      <c r="BP48" s="7">
        <f t="shared" si="4"/>
        <v>0</v>
      </c>
      <c r="BQ48" s="7">
        <f t="shared" si="4"/>
        <v>6224.33</v>
      </c>
    </row>
    <row r="49" spans="1:69" x14ac:dyDescent="0.3">
      <c r="A49" t="s">
        <v>122</v>
      </c>
      <c r="C49" s="15"/>
      <c r="D49" s="15"/>
      <c r="E49" s="15"/>
      <c r="G49" s="19"/>
      <c r="H49" s="3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</row>
    <row r="50" spans="1:69" x14ac:dyDescent="0.3">
      <c r="A50" t="s">
        <v>19</v>
      </c>
      <c r="C50" s="15"/>
      <c r="D50" s="15"/>
      <c r="E50" s="15"/>
      <c r="G50" s="7">
        <f>G48-G49</f>
        <v>1104936.1200000003</v>
      </c>
      <c r="H50" s="3"/>
      <c r="I50" s="7">
        <f t="shared" ref="I50:AN50" si="5">I47-I49</f>
        <v>0</v>
      </c>
      <c r="J50" s="7">
        <f t="shared" si="5"/>
        <v>0</v>
      </c>
      <c r="K50" s="7">
        <f t="shared" si="5"/>
        <v>0</v>
      </c>
      <c r="L50" s="7">
        <f t="shared" si="5"/>
        <v>0</v>
      </c>
      <c r="M50" s="7">
        <f t="shared" si="5"/>
        <v>0</v>
      </c>
      <c r="N50" s="7">
        <f t="shared" si="5"/>
        <v>0</v>
      </c>
      <c r="O50" s="7">
        <f t="shared" si="5"/>
        <v>0</v>
      </c>
      <c r="P50" s="7">
        <f t="shared" si="5"/>
        <v>0</v>
      </c>
      <c r="Q50" s="7">
        <f t="shared" si="5"/>
        <v>0</v>
      </c>
      <c r="R50" s="7">
        <f t="shared" si="5"/>
        <v>0</v>
      </c>
      <c r="S50" s="7">
        <f t="shared" si="5"/>
        <v>0</v>
      </c>
      <c r="T50" s="7">
        <f t="shared" si="5"/>
        <v>0</v>
      </c>
      <c r="U50" s="7">
        <f t="shared" si="5"/>
        <v>0</v>
      </c>
      <c r="V50" s="7">
        <f t="shared" si="5"/>
        <v>103.28</v>
      </c>
      <c r="W50" s="7">
        <f t="shared" si="5"/>
        <v>0</v>
      </c>
      <c r="X50" s="7">
        <f t="shared" si="5"/>
        <v>0</v>
      </c>
      <c r="Y50" s="7">
        <f t="shared" si="5"/>
        <v>0</v>
      </c>
      <c r="Z50" s="7">
        <f t="shared" si="5"/>
        <v>0</v>
      </c>
      <c r="AA50" s="7">
        <f t="shared" si="5"/>
        <v>0</v>
      </c>
      <c r="AB50" s="7">
        <f t="shared" si="5"/>
        <v>0</v>
      </c>
      <c r="AC50" s="7">
        <f t="shared" si="5"/>
        <v>0</v>
      </c>
      <c r="AD50" s="7">
        <f t="shared" si="5"/>
        <v>0</v>
      </c>
      <c r="AE50" s="7">
        <f t="shared" si="5"/>
        <v>0</v>
      </c>
      <c r="AF50" s="7">
        <f t="shared" si="5"/>
        <v>0</v>
      </c>
      <c r="AG50" s="7">
        <f t="shared" si="5"/>
        <v>0</v>
      </c>
      <c r="AH50" s="7">
        <f t="shared" si="5"/>
        <v>0</v>
      </c>
      <c r="AI50" s="7">
        <f t="shared" si="5"/>
        <v>0</v>
      </c>
      <c r="AJ50" s="7">
        <f t="shared" si="5"/>
        <v>0</v>
      </c>
      <c r="AK50" s="7">
        <f t="shared" si="5"/>
        <v>0</v>
      </c>
      <c r="AL50" s="7">
        <f t="shared" si="5"/>
        <v>0</v>
      </c>
      <c r="AM50" s="7">
        <f t="shared" si="5"/>
        <v>0</v>
      </c>
      <c r="AN50" s="7">
        <f t="shared" si="5"/>
        <v>0</v>
      </c>
      <c r="AO50" s="7">
        <f t="shared" ref="AO50:BQ50" si="6">AO47-AO49</f>
        <v>0</v>
      </c>
      <c r="AP50" s="7">
        <f t="shared" si="6"/>
        <v>0</v>
      </c>
      <c r="AQ50" s="7">
        <f t="shared" si="6"/>
        <v>0</v>
      </c>
      <c r="AR50" s="7">
        <f t="shared" si="6"/>
        <v>0</v>
      </c>
      <c r="AS50" s="7">
        <f t="shared" si="6"/>
        <v>0</v>
      </c>
      <c r="AT50" s="7">
        <f t="shared" si="6"/>
        <v>0</v>
      </c>
      <c r="AU50" s="7">
        <f t="shared" si="6"/>
        <v>0</v>
      </c>
      <c r="AV50" s="7">
        <f t="shared" si="6"/>
        <v>0</v>
      </c>
      <c r="AW50" s="7">
        <f t="shared" si="6"/>
        <v>0</v>
      </c>
      <c r="AX50" s="7">
        <f t="shared" si="6"/>
        <v>0</v>
      </c>
      <c r="AY50" s="7">
        <f t="shared" si="6"/>
        <v>0</v>
      </c>
      <c r="AZ50" s="7">
        <f t="shared" si="6"/>
        <v>0</v>
      </c>
      <c r="BA50" s="7">
        <f t="shared" si="6"/>
        <v>0</v>
      </c>
      <c r="BB50" s="7">
        <f t="shared" si="6"/>
        <v>0</v>
      </c>
      <c r="BC50" s="7">
        <f t="shared" si="6"/>
        <v>0</v>
      </c>
      <c r="BD50" s="7">
        <f t="shared" si="6"/>
        <v>0</v>
      </c>
      <c r="BE50" s="7">
        <f t="shared" si="6"/>
        <v>0</v>
      </c>
      <c r="BF50" s="7">
        <f t="shared" si="6"/>
        <v>0</v>
      </c>
      <c r="BG50" s="7">
        <f t="shared" si="6"/>
        <v>0</v>
      </c>
      <c r="BH50" s="7">
        <f t="shared" si="6"/>
        <v>0</v>
      </c>
      <c r="BI50" s="7">
        <f t="shared" si="6"/>
        <v>0</v>
      </c>
      <c r="BJ50" s="7">
        <f t="shared" si="6"/>
        <v>0</v>
      </c>
      <c r="BK50" s="7">
        <f t="shared" si="6"/>
        <v>729.3</v>
      </c>
      <c r="BL50" s="7">
        <f t="shared" si="6"/>
        <v>0</v>
      </c>
      <c r="BM50" s="7">
        <f t="shared" si="6"/>
        <v>0</v>
      </c>
      <c r="BN50" s="7">
        <f t="shared" si="6"/>
        <v>0</v>
      </c>
      <c r="BO50" s="7">
        <f t="shared" si="6"/>
        <v>0</v>
      </c>
      <c r="BP50" s="7">
        <f t="shared" si="6"/>
        <v>0</v>
      </c>
      <c r="BQ50" s="7">
        <f t="shared" si="6"/>
        <v>0</v>
      </c>
    </row>
    <row r="51" spans="1:69" s="5" customFormat="1" x14ac:dyDescent="0.3">
      <c r="G51" s="6"/>
    </row>
    <row r="53" spans="1:69" x14ac:dyDescent="0.3">
      <c r="A53" s="33" t="s">
        <v>20</v>
      </c>
      <c r="B53" s="33"/>
      <c r="C53" s="33"/>
      <c r="D53" s="33"/>
      <c r="E53" s="33"/>
      <c r="F53" s="8"/>
      <c r="G53" s="8"/>
    </row>
    <row r="55" spans="1:69" x14ac:dyDescent="0.3">
      <c r="A55" s="4" t="s">
        <v>0</v>
      </c>
      <c r="B55" s="4"/>
      <c r="C55" s="4" t="s">
        <v>0</v>
      </c>
      <c r="D55" s="4"/>
      <c r="E55" s="4"/>
      <c r="F55" s="4"/>
      <c r="G55" s="13" t="s">
        <v>118</v>
      </c>
      <c r="I55" s="12" t="s">
        <v>119</v>
      </c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</row>
    <row r="56" spans="1:69" x14ac:dyDescent="0.3">
      <c r="A56" s="12" t="s">
        <v>1</v>
      </c>
      <c r="B56" s="4"/>
      <c r="C56" s="12" t="s">
        <v>2</v>
      </c>
      <c r="D56" s="4"/>
      <c r="E56" s="12" t="s">
        <v>3</v>
      </c>
      <c r="F56" s="4"/>
      <c r="G56" s="14" t="s">
        <v>5</v>
      </c>
      <c r="I56" s="16" t="s">
        <v>261</v>
      </c>
      <c r="J56" s="16" t="s">
        <v>198</v>
      </c>
      <c r="K56" s="16" t="s">
        <v>262</v>
      </c>
      <c r="L56" s="16" t="s">
        <v>263</v>
      </c>
      <c r="M56" s="16" t="s">
        <v>264</v>
      </c>
      <c r="N56" s="16" t="s">
        <v>265</v>
      </c>
      <c r="O56" s="16" t="s">
        <v>266</v>
      </c>
      <c r="P56" s="16" t="s">
        <v>267</v>
      </c>
      <c r="Q56" s="16" t="s">
        <v>268</v>
      </c>
      <c r="R56" s="16" t="s">
        <v>269</v>
      </c>
      <c r="S56" s="16" t="s">
        <v>270</v>
      </c>
      <c r="T56" s="16" t="s">
        <v>271</v>
      </c>
      <c r="U56" s="16" t="s">
        <v>272</v>
      </c>
      <c r="V56" s="16" t="s">
        <v>273</v>
      </c>
      <c r="W56" s="16" t="s">
        <v>274</v>
      </c>
      <c r="X56" s="16" t="s">
        <v>275</v>
      </c>
      <c r="Y56" s="16" t="s">
        <v>276</v>
      </c>
      <c r="Z56" s="16" t="s">
        <v>277</v>
      </c>
      <c r="AA56" s="16" t="s">
        <v>278</v>
      </c>
      <c r="AB56" s="16" t="s">
        <v>279</v>
      </c>
      <c r="AC56" s="16" t="s">
        <v>280</v>
      </c>
      <c r="AD56" s="16" t="s">
        <v>281</v>
      </c>
      <c r="AE56" s="16" t="s">
        <v>282</v>
      </c>
      <c r="AF56" s="16" t="s">
        <v>283</v>
      </c>
      <c r="AG56" s="16" t="s">
        <v>284</v>
      </c>
      <c r="AH56" s="16" t="s">
        <v>285</v>
      </c>
      <c r="AI56" s="16" t="s">
        <v>286</v>
      </c>
      <c r="AJ56" s="16" t="s">
        <v>287</v>
      </c>
      <c r="AK56" s="16" t="s">
        <v>288</v>
      </c>
      <c r="AL56" s="16" t="s">
        <v>289</v>
      </c>
      <c r="AM56" s="16" t="s">
        <v>290</v>
      </c>
      <c r="AN56" s="16" t="s">
        <v>291</v>
      </c>
      <c r="AO56" s="16" t="s">
        <v>292</v>
      </c>
      <c r="AP56" s="16" t="s">
        <v>293</v>
      </c>
      <c r="AQ56" s="16" t="s">
        <v>294</v>
      </c>
      <c r="AR56" s="16" t="s">
        <v>295</v>
      </c>
      <c r="AS56" s="16" t="s">
        <v>296</v>
      </c>
      <c r="AT56" s="16" t="s">
        <v>297</v>
      </c>
      <c r="AU56" s="16" t="s">
        <v>298</v>
      </c>
      <c r="AV56" s="16" t="s">
        <v>299</v>
      </c>
      <c r="AW56" s="16" t="s">
        <v>300</v>
      </c>
      <c r="AX56" s="16" t="s">
        <v>301</v>
      </c>
      <c r="AY56" s="16" t="s">
        <v>302</v>
      </c>
      <c r="AZ56" s="16" t="s">
        <v>303</v>
      </c>
      <c r="BA56" s="16" t="s">
        <v>304</v>
      </c>
      <c r="BB56" s="16" t="s">
        <v>305</v>
      </c>
      <c r="BC56" s="16" t="s">
        <v>306</v>
      </c>
      <c r="BD56" s="16" t="s">
        <v>307</v>
      </c>
      <c r="BE56" s="16" t="s">
        <v>308</v>
      </c>
      <c r="BF56" s="16" t="s">
        <v>309</v>
      </c>
      <c r="BG56" s="16" t="s">
        <v>310</v>
      </c>
      <c r="BH56" s="16" t="s">
        <v>311</v>
      </c>
      <c r="BI56" s="16" t="s">
        <v>312</v>
      </c>
      <c r="BJ56" s="16" t="s">
        <v>313</v>
      </c>
      <c r="BK56" s="16" t="s">
        <v>314</v>
      </c>
      <c r="BL56" s="16" t="s">
        <v>315</v>
      </c>
      <c r="BM56" s="16" t="s">
        <v>316</v>
      </c>
      <c r="BN56" s="16" t="s">
        <v>317</v>
      </c>
      <c r="BO56" s="16" t="s">
        <v>318</v>
      </c>
      <c r="BP56" s="16" t="s">
        <v>319</v>
      </c>
      <c r="BQ56" s="16" t="s">
        <v>320</v>
      </c>
    </row>
    <row r="58" spans="1:69" x14ac:dyDescent="0.3">
      <c r="A58" t="s">
        <v>4</v>
      </c>
      <c r="C58" t="s">
        <v>392</v>
      </c>
      <c r="E58" t="s">
        <v>371</v>
      </c>
      <c r="G58" s="7">
        <f>SUMIFS(Data!$G$2:$G$2074,Data!$B$2:$B$2074,'Recon (MARION ONLY)'!$C$4)</f>
        <v>2703.9499999999994</v>
      </c>
      <c r="H58" s="3"/>
      <c r="I58" s="7">
        <f>SUMIFS(Data!$G$2:$G$2074,Data!$B$2:$B$2074,'Recon (MARION ONLY)'!$C$4,Data!$C$2:$C$2074,'Recon (MARION ONLY)'!I10)</f>
        <v>869.21</v>
      </c>
      <c r="J58" s="7">
        <f>SUMIFS(Data!$G$2:$G$2074,Data!$B$2:$B$2074,'Recon (MARION ONLY)'!$C$4,Data!$C$2:$C$2074,'Recon (MARION ONLY)'!J10)</f>
        <v>29.58</v>
      </c>
      <c r="K58" s="7">
        <f>SUMIFS(Data!$G$2:$G$2074,Data!$B$2:$B$2074,'Recon (MARION ONLY)'!$C$4,Data!$C$2:$C$2074,'Recon (MARION ONLY)'!K10)</f>
        <v>23.94</v>
      </c>
      <c r="L58" s="7">
        <f>SUMIFS(Data!$G$2:$G$2074,Data!$B$2:$B$2074,'Recon (MARION ONLY)'!$C$4,Data!$C$2:$C$2074,'Recon (MARION ONLY)'!L10)</f>
        <v>14.4</v>
      </c>
      <c r="M58" s="7">
        <f>SUMIFS(Data!$G$2:$G$2074,Data!$B$2:$B$2074,'Recon (MARION ONLY)'!$C$4,Data!$C$2:$C$2074,'Recon (MARION ONLY)'!M10)</f>
        <v>3.56</v>
      </c>
      <c r="N58" s="7">
        <f>SUMIFS(Data!$G$2:$G$2074,Data!$B$2:$B$2074,'Recon (MARION ONLY)'!$C$4,Data!$C$2:$C$2074,'Recon (MARION ONLY)'!N10)</f>
        <v>0</v>
      </c>
      <c r="O58" s="7">
        <f>SUMIFS(Data!$G$2:$G$2074,Data!$B$2:$B$2074,'Recon (MARION ONLY)'!$C$4,Data!$C$2:$C$2074,'Recon (MARION ONLY)'!O10)</f>
        <v>40.369999999999997</v>
      </c>
      <c r="P58" s="7">
        <f>SUMIFS(Data!$G$2:$G$2074,Data!$B$2:$B$2074,'Recon (MARION ONLY)'!$C$4,Data!$C$2:$C$2074,'Recon (MARION ONLY)'!P10)</f>
        <v>5.2</v>
      </c>
      <c r="Q58" s="7">
        <f>SUMIFS(Data!$G$2:$G$2074,Data!$B$2:$B$2074,'Recon (MARION ONLY)'!$C$4,Data!$C$2:$C$2074,'Recon (MARION ONLY)'!Q10)</f>
        <v>0</v>
      </c>
      <c r="R58" s="7">
        <f>SUMIFS(Data!$G$2:$G$2074,Data!$B$2:$B$2074,'Recon (MARION ONLY)'!$C$4,Data!$C$2:$C$2074,'Recon (MARION ONLY)'!R10)</f>
        <v>3.3</v>
      </c>
      <c r="S58" s="7">
        <f>SUMIFS(Data!$G$2:$G$2074,Data!$B$2:$B$2074,'Recon (MARION ONLY)'!$C$4,Data!$C$2:$C$2074,'Recon (MARION ONLY)'!S10)</f>
        <v>5.54</v>
      </c>
      <c r="T58" s="7">
        <f>SUMIFS(Data!$G$2:$G$2074,Data!$B$2:$B$2074,'Recon (MARION ONLY)'!$C$4,Data!$C$2:$C$2074,'Recon (MARION ONLY)'!T10)</f>
        <v>44.12</v>
      </c>
      <c r="U58" s="7">
        <f>SUMIFS(Data!$G$2:$G$2074,Data!$B$2:$B$2074,'Recon (MARION ONLY)'!$C$4,Data!$C$2:$C$2074,'Recon (MARION ONLY)'!U10)</f>
        <v>77.459999999999994</v>
      </c>
      <c r="V58" s="7">
        <f>SUMIFS(Data!$G$2:$G$2074,Data!$B$2:$B$2074,'Recon (MARION ONLY)'!$C$4,Data!$C$2:$C$2074,'Recon (MARION ONLY)'!V10)</f>
        <v>147.29</v>
      </c>
      <c r="W58" s="7">
        <f>SUMIFS(Data!$G$2:$G$2074,Data!$B$2:$B$2074,'Recon (MARION ONLY)'!$C$4,Data!$C$2:$C$2074,'Recon (MARION ONLY)'!W10)</f>
        <v>7.4</v>
      </c>
      <c r="X58" s="7">
        <f>SUMIFS(Data!$G$2:$G$2074,Data!$B$2:$B$2074,'Recon (MARION ONLY)'!$C$4,Data!$C$2:$C$2074,'Recon (MARION ONLY)'!X10)</f>
        <v>0</v>
      </c>
      <c r="Y58" s="7">
        <f>SUMIFS(Data!$G$2:$G$2074,Data!$B$2:$B$2074,'Recon (MARION ONLY)'!$C$4,Data!$C$2:$C$2074,'Recon (MARION ONLY)'!Y10)</f>
        <v>85.03</v>
      </c>
      <c r="Z58" s="7">
        <f>SUMIFS(Data!$G$2:$G$2074,Data!$B$2:$B$2074,'Recon (MARION ONLY)'!$C$4,Data!$C$2:$C$2074,'Recon (MARION ONLY)'!Z10)</f>
        <v>45.8</v>
      </c>
      <c r="AA58" s="7">
        <f>SUMIFS(Data!$G$2:$G$2074,Data!$B$2:$B$2074,'Recon (MARION ONLY)'!$C$4,Data!$C$2:$C$2074,'Recon (MARION ONLY)'!AA10)</f>
        <v>6.23</v>
      </c>
      <c r="AB58" s="7">
        <f>SUMIFS(Data!$G$2:$G$2074,Data!$B$2:$B$2074,'Recon (MARION ONLY)'!$C$4,Data!$C$2:$C$2074,'Recon (MARION ONLY)'!AB10)</f>
        <v>15.24</v>
      </c>
      <c r="AC58" s="7">
        <f>SUMIFS(Data!$G$2:$G$2074,Data!$B$2:$B$2074,'Recon (MARION ONLY)'!$C$4,Data!$C$2:$C$2074,'Recon (MARION ONLY)'!AC10)</f>
        <v>7.2</v>
      </c>
      <c r="AD58" s="7">
        <f>SUMIFS(Data!$G$2:$G$2074,Data!$B$2:$B$2074,'Recon (MARION ONLY)'!$C$4,Data!$C$2:$C$2074,'Recon (MARION ONLY)'!AD10)</f>
        <v>14.26</v>
      </c>
      <c r="AE58" s="7">
        <f>SUMIFS(Data!$G$2:$G$2074,Data!$B$2:$B$2074,'Recon (MARION ONLY)'!$C$4,Data!$C$2:$C$2074,'Recon (MARION ONLY)'!AE10)</f>
        <v>11.4</v>
      </c>
      <c r="AF58" s="7">
        <f>SUMIFS(Data!$G$2:$G$2074,Data!$B$2:$B$2074,'Recon (MARION ONLY)'!$C$4,Data!$C$2:$C$2074,'Recon (MARION ONLY)'!AF10)</f>
        <v>26.15</v>
      </c>
      <c r="AG58" s="7">
        <f>SUMIFS(Data!$G$2:$G$2074,Data!$B$2:$B$2074,'Recon (MARION ONLY)'!$C$4,Data!$C$2:$C$2074,'Recon (MARION ONLY)'!AG10)</f>
        <v>3.6</v>
      </c>
      <c r="AH58" s="7">
        <f>SUMIFS(Data!$G$2:$G$2074,Data!$B$2:$B$2074,'Recon (MARION ONLY)'!$C$4,Data!$C$2:$C$2074,'Recon (MARION ONLY)'!AH10)</f>
        <v>139.6</v>
      </c>
      <c r="AI58" s="7">
        <f>SUMIFS(Data!$G$2:$G$2074,Data!$B$2:$B$2074,'Recon (MARION ONLY)'!$C$4,Data!$C$2:$C$2074,'Recon (MARION ONLY)'!AI10)</f>
        <v>25.23</v>
      </c>
      <c r="AJ58" s="7">
        <f>SUMIFS(Data!$G$2:$G$2074,Data!$B$2:$B$2074,'Recon (MARION ONLY)'!$C$4,Data!$C$2:$C$2074,'Recon (MARION ONLY)'!AJ10)</f>
        <v>14.56</v>
      </c>
      <c r="AK58" s="7">
        <f>SUMIFS(Data!$G$2:$G$2074,Data!$B$2:$B$2074,'Recon (MARION ONLY)'!$C$4,Data!$C$2:$C$2074,'Recon (MARION ONLY)'!AK10)</f>
        <v>18.14</v>
      </c>
      <c r="AL58" s="7">
        <f>SUMIFS(Data!$G$2:$G$2074,Data!$B$2:$B$2074,'Recon (MARION ONLY)'!$C$4,Data!$C$2:$C$2074,'Recon (MARION ONLY)'!AL10)</f>
        <v>4.0599999999999996</v>
      </c>
      <c r="AM58" s="7">
        <f>SUMIFS(Data!$G$2:$G$2074,Data!$B$2:$B$2074,'Recon (MARION ONLY)'!$C$4,Data!$C$2:$C$2074,'Recon (MARION ONLY)'!AM10)</f>
        <v>9.8800000000000008</v>
      </c>
      <c r="AN58" s="7">
        <f>SUMIFS(Data!$G$2:$G$2074,Data!$B$2:$B$2074,'Recon (MARION ONLY)'!$C$4,Data!$C$2:$C$2074,'Recon (MARION ONLY)'!AN10)</f>
        <v>109.41</v>
      </c>
      <c r="AO58" s="7">
        <f>SUMIFS(Data!$G$2:$G$2074,Data!$B$2:$B$2074,'Recon (MARION ONLY)'!$C$4,Data!$C$2:$C$2074,'Recon (MARION ONLY)'!AO10)</f>
        <v>169.77</v>
      </c>
      <c r="AP58" s="7">
        <f>SUMIFS(Data!$G$2:$G$2074,Data!$B$2:$B$2074,'Recon (MARION ONLY)'!$C$4,Data!$C$2:$C$2074,'Recon (MARION ONLY)'!AP10)</f>
        <v>0</v>
      </c>
      <c r="AQ58" s="7">
        <f>SUMIFS(Data!$G$2:$G$2074,Data!$B$2:$B$2074,'Recon (MARION ONLY)'!$C$4,Data!$C$2:$C$2074,'Recon (MARION ONLY)'!AQ10)</f>
        <v>18.28</v>
      </c>
      <c r="AR58" s="7">
        <f>SUMIFS(Data!$G$2:$G$2074,Data!$B$2:$B$2074,'Recon (MARION ONLY)'!$C$4,Data!$C$2:$C$2074,'Recon (MARION ONLY)'!AR10)</f>
        <v>18.39</v>
      </c>
      <c r="AS58" s="7">
        <f>SUMIFS(Data!$G$2:$G$2074,Data!$B$2:$B$2074,'Recon (MARION ONLY)'!$C$4,Data!$C$2:$C$2074,'Recon (MARION ONLY)'!AS10)</f>
        <v>23.52</v>
      </c>
      <c r="AT58" s="7">
        <f>SUMIFS(Data!$G$2:$G$2074,Data!$B$2:$B$2074,'Recon (MARION ONLY)'!$C$4,Data!$C$2:$C$2074,'Recon (MARION ONLY)'!AT10)</f>
        <v>17.37</v>
      </c>
      <c r="AU58" s="7">
        <f>SUMIFS(Data!$G$2:$G$2074,Data!$B$2:$B$2074,'Recon (MARION ONLY)'!$C$4,Data!$C$2:$C$2074,'Recon (MARION ONLY)'!AU10)</f>
        <v>0</v>
      </c>
      <c r="AV58" s="7">
        <f>SUMIFS(Data!$G$2:$G$2074,Data!$B$2:$B$2074,'Recon (MARION ONLY)'!$C$4,Data!$C$2:$C$2074,'Recon (MARION ONLY)'!AV10)</f>
        <v>142.16</v>
      </c>
      <c r="AW58" s="7">
        <f>SUMIFS(Data!$G$2:$G$2074,Data!$B$2:$B$2074,'Recon (MARION ONLY)'!$C$4,Data!$C$2:$C$2074,'Recon (MARION ONLY)'!AW10)</f>
        <v>72.099999999999994</v>
      </c>
      <c r="AX58" s="7">
        <f>SUMIFS(Data!$G$2:$G$2074,Data!$B$2:$B$2074,'Recon (MARION ONLY)'!$C$4,Data!$C$2:$C$2074,'Recon (MARION ONLY)'!AX10)</f>
        <v>4.7</v>
      </c>
      <c r="AY58" s="7">
        <f>SUMIFS(Data!$G$2:$G$2074,Data!$B$2:$B$2074,'Recon (MARION ONLY)'!$C$4,Data!$C$2:$C$2074,'Recon (MARION ONLY)'!AY10)</f>
        <v>4</v>
      </c>
      <c r="AZ58" s="7">
        <f>SUMIFS(Data!$G$2:$G$2074,Data!$B$2:$B$2074,'Recon (MARION ONLY)'!$C$4,Data!$C$2:$C$2074,'Recon (MARION ONLY)'!AZ10)</f>
        <v>14.54</v>
      </c>
      <c r="BA58" s="7">
        <f>SUMIFS(Data!$G$2:$G$2074,Data!$B$2:$B$2074,'Recon (MARION ONLY)'!$C$4,Data!$C$2:$C$2074,'Recon (MARION ONLY)'!BA10)</f>
        <v>0</v>
      </c>
      <c r="BB58" s="7">
        <f>SUMIFS(Data!$G$2:$G$2074,Data!$B$2:$B$2074,'Recon (MARION ONLY)'!$C$4,Data!$C$2:$C$2074,'Recon (MARION ONLY)'!BB10)</f>
        <v>1.02</v>
      </c>
      <c r="BC58" s="7">
        <f>SUMIFS(Data!$G$2:$G$2074,Data!$B$2:$B$2074,'Recon (MARION ONLY)'!$C$4,Data!$C$2:$C$2074,'Recon (MARION ONLY)'!BC10)</f>
        <v>1.46</v>
      </c>
      <c r="BD58" s="7">
        <f>SUMIFS(Data!$G$2:$G$2074,Data!$B$2:$B$2074,'Recon (MARION ONLY)'!$C$4,Data!$C$2:$C$2074,'Recon (MARION ONLY)'!BD10)</f>
        <v>10.88</v>
      </c>
      <c r="BE58" s="7">
        <f>SUMIFS(Data!$G$2:$G$2074,Data!$B$2:$B$2074,'Recon (MARION ONLY)'!$C$4,Data!$C$2:$C$2074,'Recon (MARION ONLY)'!BE10)</f>
        <v>10.5</v>
      </c>
      <c r="BF58" s="7">
        <f>SUMIFS(Data!$G$2:$G$2074,Data!$B$2:$B$2074,'Recon (MARION ONLY)'!$C$4,Data!$C$2:$C$2074,'Recon (MARION ONLY)'!BF10)</f>
        <v>14.85</v>
      </c>
      <c r="BG58" s="7">
        <f>SUMIFS(Data!$G$2:$G$2074,Data!$B$2:$B$2074,'Recon (MARION ONLY)'!$C$4,Data!$C$2:$C$2074,'Recon (MARION ONLY)'!BG10)</f>
        <v>4.74</v>
      </c>
      <c r="BH58" s="7">
        <f>SUMIFS(Data!$G$2:$G$2074,Data!$B$2:$B$2074,'Recon (MARION ONLY)'!$C$4,Data!$C$2:$C$2074,'Recon (MARION ONLY)'!BH10)</f>
        <v>64</v>
      </c>
      <c r="BI58" s="7">
        <f>SUMIFS(Data!$G$2:$G$2074,Data!$B$2:$B$2074,'Recon (MARION ONLY)'!$C$4,Data!$C$2:$C$2074,'Recon (MARION ONLY)'!BI10)</f>
        <v>188.96</v>
      </c>
      <c r="BJ58" s="7">
        <f>SUMIFS(Data!$G$2:$G$2074,Data!$B$2:$B$2074,'Recon (MARION ONLY)'!$C$4,Data!$C$2:$C$2074,'Recon (MARION ONLY)'!BJ10)</f>
        <v>10.64</v>
      </c>
      <c r="BK58" s="7">
        <f>SUMIFS(Data!$G$2:$G$2074,Data!$B$2:$B$2074,'Recon (MARION ONLY)'!$C$4,Data!$C$2:$C$2074,'Recon (MARION ONLY)'!BK10)</f>
        <v>25.27</v>
      </c>
      <c r="BL58" s="7">
        <f>SUMIFS(Data!$G$2:$G$2074,Data!$B$2:$B$2074,'Recon (MARION ONLY)'!$C$4,Data!$C$2:$C$2074,'Recon (MARION ONLY)'!BL10)</f>
        <v>42.24</v>
      </c>
      <c r="BM58" s="7">
        <f>SUMIFS(Data!$G$2:$G$2074,Data!$B$2:$B$2074,'Recon (MARION ONLY)'!$C$4,Data!$C$2:$C$2074,'Recon (MARION ONLY)'!BM10)</f>
        <v>8.57</v>
      </c>
      <c r="BN58" s="7">
        <f>SUMIFS(Data!$G$2:$G$2074,Data!$B$2:$B$2074,'Recon (MARION ONLY)'!$C$4,Data!$C$2:$C$2074,'Recon (MARION ONLY)'!BN10)</f>
        <v>10.9</v>
      </c>
      <c r="BO58" s="7">
        <f>SUMIFS(Data!$G$2:$G$2074,Data!$B$2:$B$2074,'Recon (MARION ONLY)'!$C$4,Data!$C$2:$C$2074,'Recon (MARION ONLY)'!BO10)</f>
        <v>0</v>
      </c>
      <c r="BP58" s="7">
        <f>SUMIFS(Data!$G$2:$G$2074,Data!$B$2:$B$2074,'Recon (MARION ONLY)'!$C$4,Data!$C$2:$C$2074,'Recon (MARION ONLY)'!BP10)</f>
        <v>0</v>
      </c>
      <c r="BQ58" s="7">
        <f>SUMIFS(Data!$G$2:$G$2074,Data!$B$2:$B$2074,'Recon (MARION ONLY)'!$C$4,Data!$C$2:$C$2074,'Recon (MARION ONLY)'!BQ10)</f>
        <v>17.93</v>
      </c>
    </row>
    <row r="59" spans="1:69" x14ac:dyDescent="0.3">
      <c r="A59" t="s">
        <v>17</v>
      </c>
      <c r="C59" t="s">
        <v>392</v>
      </c>
      <c r="E59" t="s">
        <v>401</v>
      </c>
      <c r="G59" s="7">
        <f>SUMIFS(Data!$H$2:$H$2074,Data!$B$2:$B$2074,'Recon (MARION ONLY)'!$C$4)</f>
        <v>0</v>
      </c>
      <c r="H59" s="3"/>
      <c r="I59" s="7">
        <f>SUMIFS(Data!$H$2:$H$2074,Data!$B$2:$B$2074,'Recon (MARION ONLY)'!$C$4,Data!$C$2:$C$2074,'Recon (MARION ONLY)'!I10)</f>
        <v>0</v>
      </c>
      <c r="J59" s="7">
        <f>SUMIFS(Data!$H$2:$H$2074,Data!$B$2:$B$2074,'Recon (MARION ONLY)'!$C$4,Data!$C$2:$C$2074,'Recon (MARION ONLY)'!J10)</f>
        <v>0</v>
      </c>
      <c r="K59" s="7">
        <f>SUMIFS(Data!$H$2:$H$2074,Data!$B$2:$B$2074,'Recon (MARION ONLY)'!$C$4,Data!$C$2:$C$2074,'Recon (MARION ONLY)'!K10)</f>
        <v>0</v>
      </c>
      <c r="L59" s="7">
        <f>SUMIFS(Data!$H$2:$H$2074,Data!$B$2:$B$2074,'Recon (MARION ONLY)'!$C$4,Data!$C$2:$C$2074,'Recon (MARION ONLY)'!L10)</f>
        <v>0</v>
      </c>
      <c r="M59" s="7">
        <f>SUMIFS(Data!$H$2:$H$2074,Data!$B$2:$B$2074,'Recon (MARION ONLY)'!$C$4,Data!$C$2:$C$2074,'Recon (MARION ONLY)'!M10)</f>
        <v>0</v>
      </c>
      <c r="N59" s="7">
        <f>SUMIFS(Data!$H$2:$H$2074,Data!$B$2:$B$2074,'Recon (MARION ONLY)'!$C$4,Data!$C$2:$C$2074,'Recon (MARION ONLY)'!N10)</f>
        <v>0</v>
      </c>
      <c r="O59" s="7">
        <f>SUMIFS(Data!$H$2:$H$2074,Data!$B$2:$B$2074,'Recon (MARION ONLY)'!$C$4,Data!$C$2:$C$2074,'Recon (MARION ONLY)'!O10)</f>
        <v>0</v>
      </c>
      <c r="P59" s="7">
        <f>SUMIFS(Data!$H$2:$H$2074,Data!$B$2:$B$2074,'Recon (MARION ONLY)'!$C$4,Data!$C$2:$C$2074,'Recon (MARION ONLY)'!P10)</f>
        <v>0</v>
      </c>
      <c r="Q59" s="7">
        <f>SUMIFS(Data!$H$2:$H$2074,Data!$B$2:$B$2074,'Recon (MARION ONLY)'!$C$4,Data!$C$2:$C$2074,'Recon (MARION ONLY)'!Q10)</f>
        <v>0</v>
      </c>
      <c r="R59" s="7">
        <f>SUMIFS(Data!$H$2:$H$2074,Data!$B$2:$B$2074,'Recon (MARION ONLY)'!$C$4,Data!$C$2:$C$2074,'Recon (MARION ONLY)'!R10)</f>
        <v>0</v>
      </c>
      <c r="S59" s="7">
        <f>SUMIFS(Data!$H$2:$H$2074,Data!$B$2:$B$2074,'Recon (MARION ONLY)'!$C$4,Data!$C$2:$C$2074,'Recon (MARION ONLY)'!S10)</f>
        <v>0</v>
      </c>
      <c r="T59" s="7">
        <f>SUMIFS(Data!$H$2:$H$2074,Data!$B$2:$B$2074,'Recon (MARION ONLY)'!$C$4,Data!$C$2:$C$2074,'Recon (MARION ONLY)'!T10)</f>
        <v>0</v>
      </c>
      <c r="U59" s="7">
        <f>SUMIFS(Data!$H$2:$H$2074,Data!$B$2:$B$2074,'Recon (MARION ONLY)'!$C$4,Data!$C$2:$C$2074,'Recon (MARION ONLY)'!U10)</f>
        <v>0</v>
      </c>
      <c r="V59" s="7">
        <f>SUMIFS(Data!$H$2:$H$2074,Data!$B$2:$B$2074,'Recon (MARION ONLY)'!$C$4,Data!$C$2:$C$2074,'Recon (MARION ONLY)'!V10)</f>
        <v>0</v>
      </c>
      <c r="W59" s="7">
        <f>SUMIFS(Data!$H$2:$H$2074,Data!$B$2:$B$2074,'Recon (MARION ONLY)'!$C$4,Data!$C$2:$C$2074,'Recon (MARION ONLY)'!W10)</f>
        <v>0</v>
      </c>
      <c r="X59" s="7">
        <f>SUMIFS(Data!$H$2:$H$2074,Data!$B$2:$B$2074,'Recon (MARION ONLY)'!$C$4,Data!$C$2:$C$2074,'Recon (MARION ONLY)'!X10)</f>
        <v>0</v>
      </c>
      <c r="Y59" s="7">
        <f>SUMIFS(Data!$H$2:$H$2074,Data!$B$2:$B$2074,'Recon (MARION ONLY)'!$C$4,Data!$C$2:$C$2074,'Recon (MARION ONLY)'!Y10)</f>
        <v>0</v>
      </c>
      <c r="Z59" s="7">
        <f>SUMIFS(Data!$H$2:$H$2074,Data!$B$2:$B$2074,'Recon (MARION ONLY)'!$C$4,Data!$C$2:$C$2074,'Recon (MARION ONLY)'!Z10)</f>
        <v>0</v>
      </c>
      <c r="AA59" s="7">
        <f>SUMIFS(Data!$H$2:$H$2074,Data!$B$2:$B$2074,'Recon (MARION ONLY)'!$C$4,Data!$C$2:$C$2074,'Recon (MARION ONLY)'!AA10)</f>
        <v>0</v>
      </c>
      <c r="AB59" s="7">
        <f>SUMIFS(Data!$H$2:$H$2074,Data!$B$2:$B$2074,'Recon (MARION ONLY)'!$C$4,Data!$C$2:$C$2074,'Recon (MARION ONLY)'!AB10)</f>
        <v>0</v>
      </c>
      <c r="AC59" s="7">
        <f>SUMIFS(Data!$H$2:$H$2074,Data!$B$2:$B$2074,'Recon (MARION ONLY)'!$C$4,Data!$C$2:$C$2074,'Recon (MARION ONLY)'!AC10)</f>
        <v>0</v>
      </c>
      <c r="AD59" s="7">
        <f>SUMIFS(Data!$H$2:$H$2074,Data!$B$2:$B$2074,'Recon (MARION ONLY)'!$C$4,Data!$C$2:$C$2074,'Recon (MARION ONLY)'!AD10)</f>
        <v>0</v>
      </c>
      <c r="AE59" s="7">
        <f>SUMIFS(Data!$H$2:$H$2074,Data!$B$2:$B$2074,'Recon (MARION ONLY)'!$C$4,Data!$C$2:$C$2074,'Recon (MARION ONLY)'!AE10)</f>
        <v>0</v>
      </c>
      <c r="AF59" s="7">
        <f>SUMIFS(Data!$H$2:$H$2074,Data!$B$2:$B$2074,'Recon (MARION ONLY)'!$C$4,Data!$C$2:$C$2074,'Recon (MARION ONLY)'!AF10)</f>
        <v>0</v>
      </c>
      <c r="AG59" s="7">
        <f>SUMIFS(Data!$H$2:$H$2074,Data!$B$2:$B$2074,'Recon (MARION ONLY)'!$C$4,Data!$C$2:$C$2074,'Recon (MARION ONLY)'!AG10)</f>
        <v>0</v>
      </c>
      <c r="AH59" s="7">
        <f>SUMIFS(Data!$H$2:$H$2074,Data!$B$2:$B$2074,'Recon (MARION ONLY)'!$C$4,Data!$C$2:$C$2074,'Recon (MARION ONLY)'!AH10)</f>
        <v>0</v>
      </c>
      <c r="AI59" s="7">
        <f>SUMIFS(Data!$H$2:$H$2074,Data!$B$2:$B$2074,'Recon (MARION ONLY)'!$C$4,Data!$C$2:$C$2074,'Recon (MARION ONLY)'!AI10)</f>
        <v>0</v>
      </c>
      <c r="AJ59" s="7">
        <f>SUMIFS(Data!$H$2:$H$2074,Data!$B$2:$B$2074,'Recon (MARION ONLY)'!$C$4,Data!$C$2:$C$2074,'Recon (MARION ONLY)'!AJ10)</f>
        <v>0</v>
      </c>
      <c r="AK59" s="7">
        <f>SUMIFS(Data!$H$2:$H$2074,Data!$B$2:$B$2074,'Recon (MARION ONLY)'!$C$4,Data!$C$2:$C$2074,'Recon (MARION ONLY)'!AK10)</f>
        <v>0</v>
      </c>
      <c r="AL59" s="7">
        <f>SUMIFS(Data!$H$2:$H$2074,Data!$B$2:$B$2074,'Recon (MARION ONLY)'!$C$4,Data!$C$2:$C$2074,'Recon (MARION ONLY)'!AL10)</f>
        <v>0</v>
      </c>
      <c r="AM59" s="7">
        <f>SUMIFS(Data!$H$2:$H$2074,Data!$B$2:$B$2074,'Recon (MARION ONLY)'!$C$4,Data!$C$2:$C$2074,'Recon (MARION ONLY)'!AM10)</f>
        <v>0</v>
      </c>
      <c r="AN59" s="7">
        <f>SUMIFS(Data!$H$2:$H$2074,Data!$B$2:$B$2074,'Recon (MARION ONLY)'!$C$4,Data!$C$2:$C$2074,'Recon (MARION ONLY)'!AN10)</f>
        <v>0</v>
      </c>
      <c r="AO59" s="7">
        <f>SUMIFS(Data!$H$2:$H$2074,Data!$B$2:$B$2074,'Recon (MARION ONLY)'!$C$4,Data!$C$2:$C$2074,'Recon (MARION ONLY)'!AO10)</f>
        <v>0</v>
      </c>
      <c r="AP59" s="7">
        <f>SUMIFS(Data!$H$2:$H$2074,Data!$B$2:$B$2074,'Recon (MARION ONLY)'!$C$4,Data!$C$2:$C$2074,'Recon (MARION ONLY)'!AP10)</f>
        <v>0</v>
      </c>
      <c r="AQ59" s="7">
        <f>SUMIFS(Data!$H$2:$H$2074,Data!$B$2:$B$2074,'Recon (MARION ONLY)'!$C$4,Data!$C$2:$C$2074,'Recon (MARION ONLY)'!AQ10)</f>
        <v>0</v>
      </c>
      <c r="AR59" s="7">
        <f>SUMIFS(Data!$H$2:$H$2074,Data!$B$2:$B$2074,'Recon (MARION ONLY)'!$C$4,Data!$C$2:$C$2074,'Recon (MARION ONLY)'!AR10)</f>
        <v>0</v>
      </c>
      <c r="AS59" s="7">
        <f>SUMIFS(Data!$H$2:$H$2074,Data!$B$2:$B$2074,'Recon (MARION ONLY)'!$C$4,Data!$C$2:$C$2074,'Recon (MARION ONLY)'!AS10)</f>
        <v>0</v>
      </c>
      <c r="AT59" s="7">
        <f>SUMIFS(Data!$H$2:$H$2074,Data!$B$2:$B$2074,'Recon (MARION ONLY)'!$C$4,Data!$C$2:$C$2074,'Recon (MARION ONLY)'!AT10)</f>
        <v>0</v>
      </c>
      <c r="AU59" s="7">
        <f>SUMIFS(Data!$H$2:$H$2074,Data!$B$2:$B$2074,'Recon (MARION ONLY)'!$C$4,Data!$C$2:$C$2074,'Recon (MARION ONLY)'!AU10)</f>
        <v>0</v>
      </c>
      <c r="AV59" s="7">
        <f>SUMIFS(Data!$H$2:$H$2074,Data!$B$2:$B$2074,'Recon (MARION ONLY)'!$C$4,Data!$C$2:$C$2074,'Recon (MARION ONLY)'!AV10)</f>
        <v>0</v>
      </c>
      <c r="AW59" s="7">
        <f>SUMIFS(Data!$H$2:$H$2074,Data!$B$2:$B$2074,'Recon (MARION ONLY)'!$C$4,Data!$C$2:$C$2074,'Recon (MARION ONLY)'!AW10)</f>
        <v>0</v>
      </c>
      <c r="AX59" s="7">
        <f>SUMIFS(Data!$H$2:$H$2074,Data!$B$2:$B$2074,'Recon (MARION ONLY)'!$C$4,Data!$C$2:$C$2074,'Recon (MARION ONLY)'!AX10)</f>
        <v>0</v>
      </c>
      <c r="AY59" s="7">
        <f>SUMIFS(Data!$H$2:$H$2074,Data!$B$2:$B$2074,'Recon (MARION ONLY)'!$C$4,Data!$C$2:$C$2074,'Recon (MARION ONLY)'!AY10)</f>
        <v>0</v>
      </c>
      <c r="AZ59" s="7">
        <f>SUMIFS(Data!$H$2:$H$2074,Data!$B$2:$B$2074,'Recon (MARION ONLY)'!$C$4,Data!$C$2:$C$2074,'Recon (MARION ONLY)'!AZ10)</f>
        <v>0</v>
      </c>
      <c r="BA59" s="7">
        <f>SUMIFS(Data!$H$2:$H$2074,Data!$B$2:$B$2074,'Recon (MARION ONLY)'!$C$4,Data!$C$2:$C$2074,'Recon (MARION ONLY)'!BA10)</f>
        <v>0</v>
      </c>
      <c r="BB59" s="7">
        <f>SUMIFS(Data!$H$2:$H$2074,Data!$B$2:$B$2074,'Recon (MARION ONLY)'!$C$4,Data!$C$2:$C$2074,'Recon (MARION ONLY)'!BB10)</f>
        <v>0</v>
      </c>
      <c r="BC59" s="7">
        <f>SUMIFS(Data!$H$2:$H$2074,Data!$B$2:$B$2074,'Recon (MARION ONLY)'!$C$4,Data!$C$2:$C$2074,'Recon (MARION ONLY)'!BC10)</f>
        <v>0</v>
      </c>
      <c r="BD59" s="7">
        <f>SUMIFS(Data!$H$2:$H$2074,Data!$B$2:$B$2074,'Recon (MARION ONLY)'!$C$4,Data!$C$2:$C$2074,'Recon (MARION ONLY)'!BD10)</f>
        <v>0</v>
      </c>
      <c r="BE59" s="7">
        <f>SUMIFS(Data!$H$2:$H$2074,Data!$B$2:$B$2074,'Recon (MARION ONLY)'!$C$4,Data!$C$2:$C$2074,'Recon (MARION ONLY)'!BE10)</f>
        <v>0</v>
      </c>
      <c r="BF59" s="7">
        <f>SUMIFS(Data!$H$2:$H$2074,Data!$B$2:$B$2074,'Recon (MARION ONLY)'!$C$4,Data!$C$2:$C$2074,'Recon (MARION ONLY)'!BF10)</f>
        <v>0</v>
      </c>
      <c r="BG59" s="7">
        <f>SUMIFS(Data!$H$2:$H$2074,Data!$B$2:$B$2074,'Recon (MARION ONLY)'!$C$4,Data!$C$2:$C$2074,'Recon (MARION ONLY)'!BG10)</f>
        <v>0</v>
      </c>
      <c r="BH59" s="7">
        <f>SUMIFS(Data!$H$2:$H$2074,Data!$B$2:$B$2074,'Recon (MARION ONLY)'!$C$4,Data!$C$2:$C$2074,'Recon (MARION ONLY)'!BH10)</f>
        <v>0</v>
      </c>
      <c r="BI59" s="7">
        <f>SUMIFS(Data!$H$2:$H$2074,Data!$B$2:$B$2074,'Recon (MARION ONLY)'!$C$4,Data!$C$2:$C$2074,'Recon (MARION ONLY)'!BI10)</f>
        <v>0</v>
      </c>
      <c r="BJ59" s="7">
        <f>SUMIFS(Data!$H$2:$H$2074,Data!$B$2:$B$2074,'Recon (MARION ONLY)'!$C$4,Data!$C$2:$C$2074,'Recon (MARION ONLY)'!BJ10)</f>
        <v>0</v>
      </c>
      <c r="BK59" s="7">
        <f>SUMIFS(Data!$H$2:$H$2074,Data!$B$2:$B$2074,'Recon (MARION ONLY)'!$C$4,Data!$C$2:$C$2074,'Recon (MARION ONLY)'!BK10)</f>
        <v>0</v>
      </c>
      <c r="BL59" s="7">
        <f>SUMIFS(Data!$H$2:$H$2074,Data!$B$2:$B$2074,'Recon (MARION ONLY)'!$C$4,Data!$C$2:$C$2074,'Recon (MARION ONLY)'!BL10)</f>
        <v>0</v>
      </c>
      <c r="BM59" s="7">
        <f>SUMIFS(Data!$H$2:$H$2074,Data!$B$2:$B$2074,'Recon (MARION ONLY)'!$C$4,Data!$C$2:$C$2074,'Recon (MARION ONLY)'!BM10)</f>
        <v>0</v>
      </c>
      <c r="BN59" s="7">
        <f>SUMIFS(Data!$H$2:$H$2074,Data!$B$2:$B$2074,'Recon (MARION ONLY)'!$C$4,Data!$C$2:$C$2074,'Recon (MARION ONLY)'!BN10)</f>
        <v>0</v>
      </c>
      <c r="BO59" s="7">
        <f>SUMIFS(Data!$H$2:$H$2074,Data!$B$2:$B$2074,'Recon (MARION ONLY)'!$C$4,Data!$C$2:$C$2074,'Recon (MARION ONLY)'!BO10)</f>
        <v>0</v>
      </c>
      <c r="BP59" s="7">
        <f>SUMIFS(Data!$H$2:$H$2074,Data!$B$2:$B$2074,'Recon (MARION ONLY)'!$C$4,Data!$C$2:$C$2074,'Recon (MARION ONLY)'!BP10)</f>
        <v>0</v>
      </c>
      <c r="BQ59" s="7">
        <f>SUMIFS(Data!$H$2:$H$2074,Data!$B$2:$B$2074,'Recon (MARION ONLY)'!$C$4,Data!$C$2:$C$2074,'Recon (MARION ONLY)'!BQ10)</f>
        <v>0</v>
      </c>
    </row>
    <row r="60" spans="1:69" x14ac:dyDescent="0.3">
      <c r="A60" t="s">
        <v>400</v>
      </c>
      <c r="C60" t="s">
        <v>392</v>
      </c>
      <c r="E60" t="s">
        <v>402</v>
      </c>
      <c r="G60" s="7">
        <f>SUMIFS(Data!$V$2:$V$2074,Data!$B$2:$B$2074,'Recon (MARION ONLY)'!$C$4)</f>
        <v>50.379999999999995</v>
      </c>
      <c r="H60" s="3"/>
      <c r="I60" s="7">
        <f>SUMIFS(Data!$V$2:$V$2074,Data!$B$2:$B$2074,'Recon (MARION ONLY)'!$C$4,Data!$C$2:$C$2074,'Recon (MARION ONLY)'!I10)</f>
        <v>46.94</v>
      </c>
      <c r="J60" s="7">
        <f>SUMIFS(Data!$V$2:$V$2074,Data!$B$2:$B$2074,'Recon (MARION ONLY)'!$C$4,Data!$C$2:$C$2074,'Recon (MARION ONLY)'!J10)</f>
        <v>0</v>
      </c>
      <c r="K60" s="7">
        <f>SUMIFS(Data!$V$2:$V$2074,Data!$B$2:$B$2074,'Recon (MARION ONLY)'!$C$4,Data!$C$2:$C$2074,'Recon (MARION ONLY)'!K10)</f>
        <v>0</v>
      </c>
      <c r="L60" s="7">
        <f>SUMIFS(Data!$V$2:$V$2074,Data!$B$2:$B$2074,'Recon (MARION ONLY)'!$C$4,Data!$C$2:$C$2074,'Recon (MARION ONLY)'!L10)</f>
        <v>0</v>
      </c>
      <c r="M60" s="7">
        <f>SUMIFS(Data!$V$2:$V$2074,Data!$B$2:$B$2074,'Recon (MARION ONLY)'!$C$4,Data!$C$2:$C$2074,'Recon (MARION ONLY)'!M10)</f>
        <v>0</v>
      </c>
      <c r="N60" s="7">
        <f>SUMIFS(Data!$V$2:$V$2074,Data!$B$2:$B$2074,'Recon (MARION ONLY)'!$C$4,Data!$C$2:$C$2074,'Recon (MARION ONLY)'!N10)</f>
        <v>0</v>
      </c>
      <c r="O60" s="7">
        <f>SUMIFS(Data!$V$2:$V$2074,Data!$B$2:$B$2074,'Recon (MARION ONLY)'!$C$4,Data!$C$2:$C$2074,'Recon (MARION ONLY)'!O10)</f>
        <v>0</v>
      </c>
      <c r="P60" s="7">
        <f>SUMIFS(Data!$V$2:$V$2074,Data!$B$2:$B$2074,'Recon (MARION ONLY)'!$C$4,Data!$C$2:$C$2074,'Recon (MARION ONLY)'!P10)</f>
        <v>0</v>
      </c>
      <c r="Q60" s="7">
        <f>SUMIFS(Data!$V$2:$V$2074,Data!$B$2:$B$2074,'Recon (MARION ONLY)'!$C$4,Data!$C$2:$C$2074,'Recon (MARION ONLY)'!Q10)</f>
        <v>0</v>
      </c>
      <c r="R60" s="7">
        <f>SUMIFS(Data!$V$2:$V$2074,Data!$B$2:$B$2074,'Recon (MARION ONLY)'!$C$4,Data!$C$2:$C$2074,'Recon (MARION ONLY)'!R10)</f>
        <v>0</v>
      </c>
      <c r="S60" s="7">
        <f>SUMIFS(Data!$V$2:$V$2074,Data!$B$2:$B$2074,'Recon (MARION ONLY)'!$C$4,Data!$C$2:$C$2074,'Recon (MARION ONLY)'!S10)</f>
        <v>0</v>
      </c>
      <c r="T60" s="7">
        <f>SUMIFS(Data!$V$2:$V$2074,Data!$B$2:$B$2074,'Recon (MARION ONLY)'!$C$4,Data!$C$2:$C$2074,'Recon (MARION ONLY)'!T10)</f>
        <v>0</v>
      </c>
      <c r="U60" s="7">
        <f>SUMIFS(Data!$V$2:$V$2074,Data!$B$2:$B$2074,'Recon (MARION ONLY)'!$C$4,Data!$C$2:$C$2074,'Recon (MARION ONLY)'!U10)</f>
        <v>0</v>
      </c>
      <c r="V60" s="7">
        <f>SUMIFS(Data!$V$2:$V$2074,Data!$B$2:$B$2074,'Recon (MARION ONLY)'!$C$4,Data!$C$2:$C$2074,'Recon (MARION ONLY)'!V10)</f>
        <v>0</v>
      </c>
      <c r="W60" s="7">
        <f>SUMIFS(Data!$V$2:$V$2074,Data!$B$2:$B$2074,'Recon (MARION ONLY)'!$C$4,Data!$C$2:$C$2074,'Recon (MARION ONLY)'!W10)</f>
        <v>0</v>
      </c>
      <c r="X60" s="7">
        <f>SUMIFS(Data!$V$2:$V$2074,Data!$B$2:$B$2074,'Recon (MARION ONLY)'!$C$4,Data!$C$2:$C$2074,'Recon (MARION ONLY)'!X10)</f>
        <v>0</v>
      </c>
      <c r="Y60" s="7">
        <f>SUMIFS(Data!$V$2:$V$2074,Data!$B$2:$B$2074,'Recon (MARION ONLY)'!$C$4,Data!$C$2:$C$2074,'Recon (MARION ONLY)'!Y10)</f>
        <v>0</v>
      </c>
      <c r="Z60" s="7">
        <f>SUMIFS(Data!$V$2:$V$2074,Data!$B$2:$B$2074,'Recon (MARION ONLY)'!$C$4,Data!$C$2:$C$2074,'Recon (MARION ONLY)'!Z10)</f>
        <v>0</v>
      </c>
      <c r="AA60" s="7">
        <f>SUMIFS(Data!$V$2:$V$2074,Data!$B$2:$B$2074,'Recon (MARION ONLY)'!$C$4,Data!$C$2:$C$2074,'Recon (MARION ONLY)'!AA10)</f>
        <v>0</v>
      </c>
      <c r="AB60" s="7">
        <f>SUMIFS(Data!$V$2:$V$2074,Data!$B$2:$B$2074,'Recon (MARION ONLY)'!$C$4,Data!$C$2:$C$2074,'Recon (MARION ONLY)'!AB10)</f>
        <v>0</v>
      </c>
      <c r="AC60" s="7">
        <f>SUMIFS(Data!$V$2:$V$2074,Data!$B$2:$B$2074,'Recon (MARION ONLY)'!$C$4,Data!$C$2:$C$2074,'Recon (MARION ONLY)'!AC10)</f>
        <v>0</v>
      </c>
      <c r="AD60" s="7">
        <f>SUMIFS(Data!$V$2:$V$2074,Data!$B$2:$B$2074,'Recon (MARION ONLY)'!$C$4,Data!$C$2:$C$2074,'Recon (MARION ONLY)'!AD10)</f>
        <v>0</v>
      </c>
      <c r="AE60" s="7">
        <f>SUMIFS(Data!$V$2:$V$2074,Data!$B$2:$B$2074,'Recon (MARION ONLY)'!$C$4,Data!$C$2:$C$2074,'Recon (MARION ONLY)'!AE10)</f>
        <v>0</v>
      </c>
      <c r="AF60" s="7">
        <f>SUMIFS(Data!$V$2:$V$2074,Data!$B$2:$B$2074,'Recon (MARION ONLY)'!$C$4,Data!$C$2:$C$2074,'Recon (MARION ONLY)'!AF10)</f>
        <v>0</v>
      </c>
      <c r="AG60" s="7">
        <f>SUMIFS(Data!$V$2:$V$2074,Data!$B$2:$B$2074,'Recon (MARION ONLY)'!$C$4,Data!$C$2:$C$2074,'Recon (MARION ONLY)'!AG10)</f>
        <v>0</v>
      </c>
      <c r="AH60" s="7">
        <f>SUMIFS(Data!$V$2:$V$2074,Data!$B$2:$B$2074,'Recon (MARION ONLY)'!$C$4,Data!$C$2:$C$2074,'Recon (MARION ONLY)'!AH10)</f>
        <v>0</v>
      </c>
      <c r="AI60" s="7">
        <f>SUMIFS(Data!$V$2:$V$2074,Data!$B$2:$B$2074,'Recon (MARION ONLY)'!$C$4,Data!$C$2:$C$2074,'Recon (MARION ONLY)'!AI10)</f>
        <v>0</v>
      </c>
      <c r="AJ60" s="7">
        <f>SUMIFS(Data!$V$2:$V$2074,Data!$B$2:$B$2074,'Recon (MARION ONLY)'!$C$4,Data!$C$2:$C$2074,'Recon (MARION ONLY)'!AJ10)</f>
        <v>0</v>
      </c>
      <c r="AK60" s="7">
        <f>SUMIFS(Data!$V$2:$V$2074,Data!$B$2:$B$2074,'Recon (MARION ONLY)'!$C$4,Data!$C$2:$C$2074,'Recon (MARION ONLY)'!AK10)</f>
        <v>0</v>
      </c>
      <c r="AL60" s="7">
        <f>SUMIFS(Data!$V$2:$V$2074,Data!$B$2:$B$2074,'Recon (MARION ONLY)'!$C$4,Data!$C$2:$C$2074,'Recon (MARION ONLY)'!AL10)</f>
        <v>0</v>
      </c>
      <c r="AM60" s="7">
        <f>SUMIFS(Data!$V$2:$V$2074,Data!$B$2:$B$2074,'Recon (MARION ONLY)'!$C$4,Data!$C$2:$C$2074,'Recon (MARION ONLY)'!AM10)</f>
        <v>0</v>
      </c>
      <c r="AN60" s="7">
        <f>SUMIFS(Data!$V$2:$V$2074,Data!$B$2:$B$2074,'Recon (MARION ONLY)'!$C$4,Data!$C$2:$C$2074,'Recon (MARION ONLY)'!AN10)</f>
        <v>0</v>
      </c>
      <c r="AO60" s="7">
        <f>SUMIFS(Data!$V$2:$V$2074,Data!$B$2:$B$2074,'Recon (MARION ONLY)'!$C$4,Data!$C$2:$C$2074,'Recon (MARION ONLY)'!AO10)</f>
        <v>0</v>
      </c>
      <c r="AP60" s="7">
        <f>SUMIFS(Data!$V$2:$V$2074,Data!$B$2:$B$2074,'Recon (MARION ONLY)'!$C$4,Data!$C$2:$C$2074,'Recon (MARION ONLY)'!AP10)</f>
        <v>0</v>
      </c>
      <c r="AQ60" s="7">
        <f>SUMIFS(Data!$V$2:$V$2074,Data!$B$2:$B$2074,'Recon (MARION ONLY)'!$C$4,Data!$C$2:$C$2074,'Recon (MARION ONLY)'!AQ10)</f>
        <v>0</v>
      </c>
      <c r="AR60" s="7">
        <f>SUMIFS(Data!$V$2:$V$2074,Data!$B$2:$B$2074,'Recon (MARION ONLY)'!$C$4,Data!$C$2:$C$2074,'Recon (MARION ONLY)'!AR10)</f>
        <v>0</v>
      </c>
      <c r="AS60" s="7">
        <f>SUMIFS(Data!$V$2:$V$2074,Data!$B$2:$B$2074,'Recon (MARION ONLY)'!$C$4,Data!$C$2:$C$2074,'Recon (MARION ONLY)'!AS10)</f>
        <v>0</v>
      </c>
      <c r="AT60" s="7">
        <f>SUMIFS(Data!$V$2:$V$2074,Data!$B$2:$B$2074,'Recon (MARION ONLY)'!$C$4,Data!$C$2:$C$2074,'Recon (MARION ONLY)'!AT10)</f>
        <v>0</v>
      </c>
      <c r="AU60" s="7">
        <f>SUMIFS(Data!$V$2:$V$2074,Data!$B$2:$B$2074,'Recon (MARION ONLY)'!$C$4,Data!$C$2:$C$2074,'Recon (MARION ONLY)'!AU10)</f>
        <v>0</v>
      </c>
      <c r="AV60" s="7">
        <f>SUMIFS(Data!$V$2:$V$2074,Data!$B$2:$B$2074,'Recon (MARION ONLY)'!$C$4,Data!$C$2:$C$2074,'Recon (MARION ONLY)'!AV10)</f>
        <v>0</v>
      </c>
      <c r="AW60" s="7">
        <f>SUMIFS(Data!$V$2:$V$2074,Data!$B$2:$B$2074,'Recon (MARION ONLY)'!$C$4,Data!$C$2:$C$2074,'Recon (MARION ONLY)'!AW10)</f>
        <v>0</v>
      </c>
      <c r="AX60" s="7">
        <f>SUMIFS(Data!$V$2:$V$2074,Data!$B$2:$B$2074,'Recon (MARION ONLY)'!$C$4,Data!$C$2:$C$2074,'Recon (MARION ONLY)'!AX10)</f>
        <v>0</v>
      </c>
      <c r="AY60" s="7">
        <f>SUMIFS(Data!$V$2:$V$2074,Data!$B$2:$B$2074,'Recon (MARION ONLY)'!$C$4,Data!$C$2:$C$2074,'Recon (MARION ONLY)'!AY10)</f>
        <v>0</v>
      </c>
      <c r="AZ60" s="7">
        <f>SUMIFS(Data!$V$2:$V$2074,Data!$B$2:$B$2074,'Recon (MARION ONLY)'!$C$4,Data!$C$2:$C$2074,'Recon (MARION ONLY)'!AZ10)</f>
        <v>0</v>
      </c>
      <c r="BA60" s="7">
        <f>SUMIFS(Data!$V$2:$V$2074,Data!$B$2:$B$2074,'Recon (MARION ONLY)'!$C$4,Data!$C$2:$C$2074,'Recon (MARION ONLY)'!BA10)</f>
        <v>0</v>
      </c>
      <c r="BB60" s="7">
        <f>SUMIFS(Data!$V$2:$V$2074,Data!$B$2:$B$2074,'Recon (MARION ONLY)'!$C$4,Data!$C$2:$C$2074,'Recon (MARION ONLY)'!BB10)</f>
        <v>0</v>
      </c>
      <c r="BC60" s="7">
        <f>SUMIFS(Data!$V$2:$V$2074,Data!$B$2:$B$2074,'Recon (MARION ONLY)'!$C$4,Data!$C$2:$C$2074,'Recon (MARION ONLY)'!BC10)</f>
        <v>0</v>
      </c>
      <c r="BD60" s="7">
        <f>SUMIFS(Data!$V$2:$V$2074,Data!$B$2:$B$2074,'Recon (MARION ONLY)'!$C$4,Data!$C$2:$C$2074,'Recon (MARION ONLY)'!BD10)</f>
        <v>0</v>
      </c>
      <c r="BE60" s="7">
        <f>SUMIFS(Data!$V$2:$V$2074,Data!$B$2:$B$2074,'Recon (MARION ONLY)'!$C$4,Data!$C$2:$C$2074,'Recon (MARION ONLY)'!BE10)</f>
        <v>0</v>
      </c>
      <c r="BF60" s="7">
        <f>SUMIFS(Data!$V$2:$V$2074,Data!$B$2:$B$2074,'Recon (MARION ONLY)'!$C$4,Data!$C$2:$C$2074,'Recon (MARION ONLY)'!BF10)</f>
        <v>1.53</v>
      </c>
      <c r="BG60" s="7">
        <f>SUMIFS(Data!$V$2:$V$2074,Data!$B$2:$B$2074,'Recon (MARION ONLY)'!$C$4,Data!$C$2:$C$2074,'Recon (MARION ONLY)'!BG10)</f>
        <v>0</v>
      </c>
      <c r="BH60" s="7">
        <f>SUMIFS(Data!$V$2:$V$2074,Data!$B$2:$B$2074,'Recon (MARION ONLY)'!$C$4,Data!$C$2:$C$2074,'Recon (MARION ONLY)'!BH10)</f>
        <v>1.91</v>
      </c>
      <c r="BI60" s="7">
        <f>SUMIFS(Data!$V$2:$V$2074,Data!$B$2:$B$2074,'Recon (MARION ONLY)'!$C$4,Data!$C$2:$C$2074,'Recon (MARION ONLY)'!BI10)</f>
        <v>0</v>
      </c>
      <c r="BJ60" s="7">
        <f>SUMIFS(Data!$V$2:$V$2074,Data!$B$2:$B$2074,'Recon (MARION ONLY)'!$C$4,Data!$C$2:$C$2074,'Recon (MARION ONLY)'!BJ10)</f>
        <v>0</v>
      </c>
      <c r="BK60" s="7">
        <f>SUMIFS(Data!$V$2:$V$2074,Data!$B$2:$B$2074,'Recon (MARION ONLY)'!$C$4,Data!$C$2:$C$2074,'Recon (MARION ONLY)'!BK10)</f>
        <v>0</v>
      </c>
      <c r="BL60" s="7">
        <f>SUMIFS(Data!$V$2:$V$2074,Data!$B$2:$B$2074,'Recon (MARION ONLY)'!$C$4,Data!$C$2:$C$2074,'Recon (MARION ONLY)'!BL10)</f>
        <v>0</v>
      </c>
      <c r="BM60" s="7">
        <f>SUMIFS(Data!$V$2:$V$2074,Data!$B$2:$B$2074,'Recon (MARION ONLY)'!$C$4,Data!$C$2:$C$2074,'Recon (MARION ONLY)'!BM10)</f>
        <v>0</v>
      </c>
      <c r="BN60" s="7">
        <f>SUMIFS(Data!$V$2:$V$2074,Data!$B$2:$B$2074,'Recon (MARION ONLY)'!$C$4,Data!$C$2:$C$2074,'Recon (MARION ONLY)'!BN10)</f>
        <v>0</v>
      </c>
      <c r="BO60" s="7">
        <f>SUMIFS(Data!$V$2:$V$2074,Data!$B$2:$B$2074,'Recon (MARION ONLY)'!$C$4,Data!$C$2:$C$2074,'Recon (MARION ONLY)'!BO10)</f>
        <v>0</v>
      </c>
      <c r="BP60" s="7">
        <f>SUMIFS(Data!$V$2:$V$2074,Data!$B$2:$B$2074,'Recon (MARION ONLY)'!$C$4,Data!$C$2:$C$2074,'Recon (MARION ONLY)'!BP10)</f>
        <v>0</v>
      </c>
      <c r="BQ60" s="7">
        <f>SUMIFS(Data!$V$2:$V$2074,Data!$B$2:$B$2074,'Recon (MARION ONLY)'!$C$4,Data!$C$2:$C$2074,'Recon (MARION ONLY)'!BQ10)</f>
        <v>0</v>
      </c>
    </row>
    <row r="61" spans="1:69" x14ac:dyDescent="0.3">
      <c r="A61" t="s">
        <v>21</v>
      </c>
      <c r="C61" s="15"/>
      <c r="D61" s="15"/>
      <c r="E61" s="15"/>
      <c r="G61" s="7">
        <f>SUM(G58:G60)</f>
        <v>2754.3299999999995</v>
      </c>
      <c r="H61" s="3"/>
      <c r="I61" s="7">
        <f t="shared" ref="I61:BQ61" si="7">SUM(I58:I60)</f>
        <v>916.15000000000009</v>
      </c>
      <c r="J61" s="7">
        <f t="shared" si="7"/>
        <v>29.58</v>
      </c>
      <c r="K61" s="7">
        <f t="shared" si="7"/>
        <v>23.94</v>
      </c>
      <c r="L61" s="7">
        <f t="shared" si="7"/>
        <v>14.4</v>
      </c>
      <c r="M61" s="7">
        <f t="shared" si="7"/>
        <v>3.56</v>
      </c>
      <c r="N61" s="7">
        <f t="shared" si="7"/>
        <v>0</v>
      </c>
      <c r="O61" s="7">
        <f t="shared" si="7"/>
        <v>40.369999999999997</v>
      </c>
      <c r="P61" s="7">
        <f t="shared" si="7"/>
        <v>5.2</v>
      </c>
      <c r="Q61" s="7">
        <f t="shared" si="7"/>
        <v>0</v>
      </c>
      <c r="R61" s="7">
        <f t="shared" si="7"/>
        <v>3.3</v>
      </c>
      <c r="S61" s="7">
        <f t="shared" si="7"/>
        <v>5.54</v>
      </c>
      <c r="T61" s="7">
        <f t="shared" si="7"/>
        <v>44.12</v>
      </c>
      <c r="U61" s="7">
        <f t="shared" si="7"/>
        <v>77.459999999999994</v>
      </c>
      <c r="V61" s="7">
        <f t="shared" si="7"/>
        <v>147.29</v>
      </c>
      <c r="W61" s="7">
        <f t="shared" si="7"/>
        <v>7.4</v>
      </c>
      <c r="X61" s="7">
        <f t="shared" si="7"/>
        <v>0</v>
      </c>
      <c r="Y61" s="7">
        <f t="shared" si="7"/>
        <v>85.03</v>
      </c>
      <c r="Z61" s="7">
        <f t="shared" si="7"/>
        <v>45.8</v>
      </c>
      <c r="AA61" s="7">
        <f t="shared" si="7"/>
        <v>6.23</v>
      </c>
      <c r="AB61" s="7">
        <f t="shared" si="7"/>
        <v>15.24</v>
      </c>
      <c r="AC61" s="7">
        <f t="shared" si="7"/>
        <v>7.2</v>
      </c>
      <c r="AD61" s="7">
        <f t="shared" si="7"/>
        <v>14.26</v>
      </c>
      <c r="AE61" s="7">
        <f t="shared" si="7"/>
        <v>11.4</v>
      </c>
      <c r="AF61" s="7">
        <f t="shared" si="7"/>
        <v>26.15</v>
      </c>
      <c r="AG61" s="7">
        <f t="shared" si="7"/>
        <v>3.6</v>
      </c>
      <c r="AH61" s="7">
        <f t="shared" si="7"/>
        <v>139.6</v>
      </c>
      <c r="AI61" s="7">
        <f t="shared" si="7"/>
        <v>25.23</v>
      </c>
      <c r="AJ61" s="7">
        <f t="shared" si="7"/>
        <v>14.56</v>
      </c>
      <c r="AK61" s="7">
        <f t="shared" si="7"/>
        <v>18.14</v>
      </c>
      <c r="AL61" s="7">
        <f t="shared" si="7"/>
        <v>4.0599999999999996</v>
      </c>
      <c r="AM61" s="7">
        <f t="shared" si="7"/>
        <v>9.8800000000000008</v>
      </c>
      <c r="AN61" s="7">
        <f t="shared" si="7"/>
        <v>109.41</v>
      </c>
      <c r="AO61" s="7">
        <f t="shared" si="7"/>
        <v>169.77</v>
      </c>
      <c r="AP61" s="7">
        <f t="shared" si="7"/>
        <v>0</v>
      </c>
      <c r="AQ61" s="7">
        <f t="shared" si="7"/>
        <v>18.28</v>
      </c>
      <c r="AR61" s="7">
        <f t="shared" si="7"/>
        <v>18.39</v>
      </c>
      <c r="AS61" s="7">
        <f t="shared" si="7"/>
        <v>23.52</v>
      </c>
      <c r="AT61" s="7">
        <f t="shared" si="7"/>
        <v>17.37</v>
      </c>
      <c r="AU61" s="7">
        <f t="shared" si="7"/>
        <v>0</v>
      </c>
      <c r="AV61" s="7">
        <f t="shared" si="7"/>
        <v>142.16</v>
      </c>
      <c r="AW61" s="7">
        <f t="shared" si="7"/>
        <v>72.099999999999994</v>
      </c>
      <c r="AX61" s="7">
        <f t="shared" si="7"/>
        <v>4.7</v>
      </c>
      <c r="AY61" s="7">
        <f t="shared" si="7"/>
        <v>4</v>
      </c>
      <c r="AZ61" s="7">
        <f t="shared" si="7"/>
        <v>14.54</v>
      </c>
      <c r="BA61" s="7">
        <f t="shared" si="7"/>
        <v>0</v>
      </c>
      <c r="BB61" s="7">
        <f t="shared" si="7"/>
        <v>1.02</v>
      </c>
      <c r="BC61" s="7">
        <f t="shared" si="7"/>
        <v>1.46</v>
      </c>
      <c r="BD61" s="7">
        <f t="shared" si="7"/>
        <v>10.88</v>
      </c>
      <c r="BE61" s="7">
        <f t="shared" si="7"/>
        <v>10.5</v>
      </c>
      <c r="BF61" s="7">
        <f t="shared" si="7"/>
        <v>16.38</v>
      </c>
      <c r="BG61" s="7">
        <f t="shared" si="7"/>
        <v>4.74</v>
      </c>
      <c r="BH61" s="7">
        <f t="shared" si="7"/>
        <v>65.91</v>
      </c>
      <c r="BI61" s="7">
        <f t="shared" si="7"/>
        <v>188.96</v>
      </c>
      <c r="BJ61" s="7">
        <f t="shared" si="7"/>
        <v>10.64</v>
      </c>
      <c r="BK61" s="7">
        <f t="shared" si="7"/>
        <v>25.27</v>
      </c>
      <c r="BL61" s="7">
        <f t="shared" si="7"/>
        <v>42.24</v>
      </c>
      <c r="BM61" s="7">
        <f t="shared" si="7"/>
        <v>8.57</v>
      </c>
      <c r="BN61" s="7">
        <f t="shared" si="7"/>
        <v>10.9</v>
      </c>
      <c r="BO61" s="7">
        <f t="shared" si="7"/>
        <v>0</v>
      </c>
      <c r="BP61" s="7">
        <f t="shared" si="7"/>
        <v>0</v>
      </c>
      <c r="BQ61" s="7">
        <f t="shared" si="7"/>
        <v>17.93</v>
      </c>
    </row>
    <row r="62" spans="1:69" x14ac:dyDescent="0.3">
      <c r="A62" t="s">
        <v>122</v>
      </c>
      <c r="C62" s="15"/>
      <c r="D62" s="15"/>
      <c r="E62" s="15"/>
      <c r="G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</row>
    <row r="63" spans="1:69" x14ac:dyDescent="0.3">
      <c r="A63" t="s">
        <v>19</v>
      </c>
      <c r="C63" s="15"/>
      <c r="D63" s="15"/>
      <c r="E63" s="15"/>
      <c r="G63" s="7">
        <f>G61-G62</f>
        <v>2754.3299999999995</v>
      </c>
      <c r="I63" s="7">
        <f t="shared" ref="I63:BQ63" si="8">I61-I62</f>
        <v>916.15000000000009</v>
      </c>
      <c r="J63" s="7">
        <f t="shared" si="8"/>
        <v>29.58</v>
      </c>
      <c r="K63" s="7">
        <f t="shared" si="8"/>
        <v>23.94</v>
      </c>
      <c r="L63" s="7">
        <f t="shared" si="8"/>
        <v>14.4</v>
      </c>
      <c r="M63" s="7">
        <f t="shared" si="8"/>
        <v>3.56</v>
      </c>
      <c r="N63" s="7">
        <f t="shared" si="8"/>
        <v>0</v>
      </c>
      <c r="O63" s="7">
        <f t="shared" si="8"/>
        <v>40.369999999999997</v>
      </c>
      <c r="P63" s="7">
        <f t="shared" si="8"/>
        <v>5.2</v>
      </c>
      <c r="Q63" s="7">
        <f t="shared" si="8"/>
        <v>0</v>
      </c>
      <c r="R63" s="7">
        <f t="shared" si="8"/>
        <v>3.3</v>
      </c>
      <c r="S63" s="7">
        <f t="shared" si="8"/>
        <v>5.54</v>
      </c>
      <c r="T63" s="7">
        <f t="shared" si="8"/>
        <v>44.12</v>
      </c>
      <c r="U63" s="7">
        <f t="shared" si="8"/>
        <v>77.459999999999994</v>
      </c>
      <c r="V63" s="7">
        <f t="shared" si="8"/>
        <v>147.29</v>
      </c>
      <c r="W63" s="7">
        <f t="shared" si="8"/>
        <v>7.4</v>
      </c>
      <c r="X63" s="7">
        <f t="shared" si="8"/>
        <v>0</v>
      </c>
      <c r="Y63" s="7">
        <f t="shared" si="8"/>
        <v>85.03</v>
      </c>
      <c r="Z63" s="7">
        <f t="shared" si="8"/>
        <v>45.8</v>
      </c>
      <c r="AA63" s="7">
        <f t="shared" si="8"/>
        <v>6.23</v>
      </c>
      <c r="AB63" s="7">
        <f t="shared" si="8"/>
        <v>15.24</v>
      </c>
      <c r="AC63" s="7">
        <f t="shared" si="8"/>
        <v>7.2</v>
      </c>
      <c r="AD63" s="7">
        <f t="shared" si="8"/>
        <v>14.26</v>
      </c>
      <c r="AE63" s="7">
        <f t="shared" si="8"/>
        <v>11.4</v>
      </c>
      <c r="AF63" s="7">
        <f t="shared" si="8"/>
        <v>26.15</v>
      </c>
      <c r="AG63" s="7">
        <f t="shared" si="8"/>
        <v>3.6</v>
      </c>
      <c r="AH63" s="7">
        <f t="shared" si="8"/>
        <v>139.6</v>
      </c>
      <c r="AI63" s="7">
        <f t="shared" si="8"/>
        <v>25.23</v>
      </c>
      <c r="AJ63" s="7">
        <f t="shared" si="8"/>
        <v>14.56</v>
      </c>
      <c r="AK63" s="7">
        <f t="shared" si="8"/>
        <v>18.14</v>
      </c>
      <c r="AL63" s="7">
        <f t="shared" si="8"/>
        <v>4.0599999999999996</v>
      </c>
      <c r="AM63" s="7">
        <f t="shared" si="8"/>
        <v>9.8800000000000008</v>
      </c>
      <c r="AN63" s="7">
        <f t="shared" si="8"/>
        <v>109.41</v>
      </c>
      <c r="AO63" s="7">
        <f t="shared" si="8"/>
        <v>169.77</v>
      </c>
      <c r="AP63" s="7">
        <f t="shared" si="8"/>
        <v>0</v>
      </c>
      <c r="AQ63" s="7">
        <f t="shared" si="8"/>
        <v>18.28</v>
      </c>
      <c r="AR63" s="7">
        <f t="shared" si="8"/>
        <v>18.39</v>
      </c>
      <c r="AS63" s="7">
        <f t="shared" si="8"/>
        <v>23.52</v>
      </c>
      <c r="AT63" s="7">
        <f t="shared" si="8"/>
        <v>17.37</v>
      </c>
      <c r="AU63" s="7">
        <f t="shared" si="8"/>
        <v>0</v>
      </c>
      <c r="AV63" s="7">
        <f t="shared" si="8"/>
        <v>142.16</v>
      </c>
      <c r="AW63" s="7">
        <f t="shared" si="8"/>
        <v>72.099999999999994</v>
      </c>
      <c r="AX63" s="7">
        <f t="shared" si="8"/>
        <v>4.7</v>
      </c>
      <c r="AY63" s="7">
        <f t="shared" si="8"/>
        <v>4</v>
      </c>
      <c r="AZ63" s="7">
        <f t="shared" si="8"/>
        <v>14.54</v>
      </c>
      <c r="BA63" s="7">
        <f t="shared" si="8"/>
        <v>0</v>
      </c>
      <c r="BB63" s="7">
        <f t="shared" si="8"/>
        <v>1.02</v>
      </c>
      <c r="BC63" s="7">
        <f t="shared" si="8"/>
        <v>1.46</v>
      </c>
      <c r="BD63" s="7">
        <f t="shared" si="8"/>
        <v>10.88</v>
      </c>
      <c r="BE63" s="7">
        <f t="shared" si="8"/>
        <v>10.5</v>
      </c>
      <c r="BF63" s="7">
        <f t="shared" si="8"/>
        <v>16.38</v>
      </c>
      <c r="BG63" s="7">
        <f t="shared" si="8"/>
        <v>4.74</v>
      </c>
      <c r="BH63" s="7">
        <f t="shared" si="8"/>
        <v>65.91</v>
      </c>
      <c r="BI63" s="7">
        <f t="shared" si="8"/>
        <v>188.96</v>
      </c>
      <c r="BJ63" s="7">
        <f t="shared" si="8"/>
        <v>10.64</v>
      </c>
      <c r="BK63" s="7">
        <f t="shared" si="8"/>
        <v>25.27</v>
      </c>
      <c r="BL63" s="7">
        <f t="shared" si="8"/>
        <v>42.24</v>
      </c>
      <c r="BM63" s="7">
        <f t="shared" si="8"/>
        <v>8.57</v>
      </c>
      <c r="BN63" s="7">
        <f t="shared" si="8"/>
        <v>10.9</v>
      </c>
      <c r="BO63" s="7">
        <f t="shared" si="8"/>
        <v>0</v>
      </c>
      <c r="BP63" s="7">
        <f t="shared" si="8"/>
        <v>0</v>
      </c>
      <c r="BQ63" s="7">
        <f t="shared" si="8"/>
        <v>17.93</v>
      </c>
    </row>
    <row r="65" spans="1:69" s="5" customFormat="1" x14ac:dyDescent="0.3">
      <c r="G65" s="6"/>
    </row>
    <row r="67" spans="1:69" x14ac:dyDescent="0.3">
      <c r="A67" s="33" t="s">
        <v>22</v>
      </c>
      <c r="B67" s="33"/>
      <c r="C67" s="33"/>
      <c r="D67" s="33"/>
      <c r="E67" s="33"/>
      <c r="F67" s="8"/>
      <c r="G67" s="8"/>
    </row>
    <row r="69" spans="1:69" x14ac:dyDescent="0.3">
      <c r="A69" s="4" t="s">
        <v>0</v>
      </c>
      <c r="B69" s="4"/>
      <c r="C69" s="4" t="s">
        <v>0</v>
      </c>
      <c r="D69" s="4"/>
      <c r="E69" s="4"/>
      <c r="F69" s="4"/>
      <c r="G69" s="13" t="s">
        <v>118</v>
      </c>
      <c r="I69" s="12" t="s">
        <v>119</v>
      </c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</row>
    <row r="70" spans="1:69" x14ac:dyDescent="0.3">
      <c r="A70" s="12" t="s">
        <v>1</v>
      </c>
      <c r="B70" s="4"/>
      <c r="C70" s="12" t="s">
        <v>2</v>
      </c>
      <c r="D70" s="4"/>
      <c r="E70" s="12" t="s">
        <v>3</v>
      </c>
      <c r="F70" s="4"/>
      <c r="G70" s="14" t="s">
        <v>5</v>
      </c>
      <c r="I70" s="16" t="s">
        <v>261</v>
      </c>
      <c r="J70" s="16" t="s">
        <v>198</v>
      </c>
      <c r="K70" s="16" t="s">
        <v>262</v>
      </c>
      <c r="L70" s="16" t="s">
        <v>263</v>
      </c>
      <c r="M70" s="16" t="s">
        <v>264</v>
      </c>
      <c r="N70" s="16" t="s">
        <v>265</v>
      </c>
      <c r="O70" s="16" t="s">
        <v>266</v>
      </c>
      <c r="P70" s="16" t="s">
        <v>267</v>
      </c>
      <c r="Q70" s="16" t="s">
        <v>268</v>
      </c>
      <c r="R70" s="16" t="s">
        <v>269</v>
      </c>
      <c r="S70" s="16" t="s">
        <v>270</v>
      </c>
      <c r="T70" s="16" t="s">
        <v>271</v>
      </c>
      <c r="U70" s="16" t="s">
        <v>272</v>
      </c>
      <c r="V70" s="16" t="s">
        <v>273</v>
      </c>
      <c r="W70" s="16" t="s">
        <v>274</v>
      </c>
      <c r="X70" s="16" t="s">
        <v>275</v>
      </c>
      <c r="Y70" s="16" t="s">
        <v>276</v>
      </c>
      <c r="Z70" s="16" t="s">
        <v>277</v>
      </c>
      <c r="AA70" s="16" t="s">
        <v>278</v>
      </c>
      <c r="AB70" s="16" t="s">
        <v>279</v>
      </c>
      <c r="AC70" s="16" t="s">
        <v>280</v>
      </c>
      <c r="AD70" s="16" t="s">
        <v>281</v>
      </c>
      <c r="AE70" s="16" t="s">
        <v>282</v>
      </c>
      <c r="AF70" s="16" t="s">
        <v>283</v>
      </c>
      <c r="AG70" s="16" t="s">
        <v>284</v>
      </c>
      <c r="AH70" s="16" t="s">
        <v>285</v>
      </c>
      <c r="AI70" s="16" t="s">
        <v>286</v>
      </c>
      <c r="AJ70" s="16" t="s">
        <v>287</v>
      </c>
      <c r="AK70" s="16" t="s">
        <v>288</v>
      </c>
      <c r="AL70" s="16" t="s">
        <v>289</v>
      </c>
      <c r="AM70" s="16" t="s">
        <v>290</v>
      </c>
      <c r="AN70" s="16" t="s">
        <v>291</v>
      </c>
      <c r="AO70" s="16" t="s">
        <v>292</v>
      </c>
      <c r="AP70" s="16" t="s">
        <v>293</v>
      </c>
      <c r="AQ70" s="16" t="s">
        <v>294</v>
      </c>
      <c r="AR70" s="16" t="s">
        <v>295</v>
      </c>
      <c r="AS70" s="16" t="s">
        <v>296</v>
      </c>
      <c r="AT70" s="16" t="s">
        <v>297</v>
      </c>
      <c r="AU70" s="16" t="s">
        <v>298</v>
      </c>
      <c r="AV70" s="16" t="s">
        <v>299</v>
      </c>
      <c r="AW70" s="16" t="s">
        <v>300</v>
      </c>
      <c r="AX70" s="16" t="s">
        <v>301</v>
      </c>
      <c r="AY70" s="16" t="s">
        <v>302</v>
      </c>
      <c r="AZ70" s="16" t="s">
        <v>303</v>
      </c>
      <c r="BA70" s="16" t="s">
        <v>304</v>
      </c>
      <c r="BB70" s="16" t="s">
        <v>305</v>
      </c>
      <c r="BC70" s="16" t="s">
        <v>306</v>
      </c>
      <c r="BD70" s="16" t="s">
        <v>307</v>
      </c>
      <c r="BE70" s="16" t="s">
        <v>308</v>
      </c>
      <c r="BF70" s="16" t="s">
        <v>309</v>
      </c>
      <c r="BG70" s="16" t="s">
        <v>310</v>
      </c>
      <c r="BH70" s="16" t="s">
        <v>311</v>
      </c>
      <c r="BI70" s="16" t="s">
        <v>312</v>
      </c>
      <c r="BJ70" s="16" t="s">
        <v>313</v>
      </c>
      <c r="BK70" s="16" t="s">
        <v>314</v>
      </c>
      <c r="BL70" s="16" t="s">
        <v>315</v>
      </c>
      <c r="BM70" s="16" t="s">
        <v>316</v>
      </c>
      <c r="BN70" s="16" t="s">
        <v>317</v>
      </c>
      <c r="BO70" s="16" t="s">
        <v>318</v>
      </c>
      <c r="BP70" s="16" t="s">
        <v>319</v>
      </c>
      <c r="BQ70" s="16" t="s">
        <v>320</v>
      </c>
    </row>
    <row r="72" spans="1:69" x14ac:dyDescent="0.3">
      <c r="A72" t="s">
        <v>4</v>
      </c>
      <c r="C72" t="s">
        <v>397</v>
      </c>
      <c r="E72" t="s">
        <v>23</v>
      </c>
      <c r="G72" s="7">
        <f>SUMIFS(Data!$N$2:$N$2074,Data!$B$2:$B$2074,'Recon (MARION ONLY)'!$C$4)</f>
        <v>71027124.949999988</v>
      </c>
      <c r="H72" s="3"/>
      <c r="I72" s="7">
        <f>SUMIFS(Data!$N$2:$N$2074,Data!$B$2:$B$2074,'Recon (MARION ONLY)'!$C$4,Data!$C$2:$C$2074,'Recon (MARION ONLY)'!I10)</f>
        <v>17976328.280000001</v>
      </c>
      <c r="J72" s="7">
        <f>SUMIFS(Data!$N$2:$N$2074,Data!$B$2:$B$2074,'Recon (MARION ONLY)'!$C$4,Data!$C$2:$C$2074,'Recon (MARION ONLY)'!J10)</f>
        <v>250999.59</v>
      </c>
      <c r="K72" s="7">
        <f>SUMIFS(Data!$N$2:$N$2074,Data!$B$2:$B$2074,'Recon (MARION ONLY)'!$C$4,Data!$C$2:$C$2074,'Recon (MARION ONLY)'!K10)</f>
        <v>1547566.2</v>
      </c>
      <c r="L72" s="7">
        <f>SUMIFS(Data!$N$2:$N$2074,Data!$B$2:$B$2074,'Recon (MARION ONLY)'!$C$4,Data!$C$2:$C$2074,'Recon (MARION ONLY)'!L10)</f>
        <v>0.25</v>
      </c>
      <c r="M72" s="7">
        <f>SUMIFS(Data!$N$2:$N$2074,Data!$B$2:$B$2074,'Recon (MARION ONLY)'!$C$4,Data!$C$2:$C$2074,'Recon (MARION ONLY)'!M10)</f>
        <v>0</v>
      </c>
      <c r="N72" s="7">
        <f>SUMIFS(Data!$N$2:$N$2074,Data!$B$2:$B$2074,'Recon (MARION ONLY)'!$C$4,Data!$C$2:$C$2074,'Recon (MARION ONLY)'!N10)</f>
        <v>0</v>
      </c>
      <c r="O72" s="7">
        <f>SUMIFS(Data!$N$2:$N$2074,Data!$B$2:$B$2074,'Recon (MARION ONLY)'!$C$4,Data!$C$2:$C$2074,'Recon (MARION ONLY)'!O10)</f>
        <v>1586734.21</v>
      </c>
      <c r="P72" s="7">
        <f>SUMIFS(Data!$N$2:$N$2074,Data!$B$2:$B$2074,'Recon (MARION ONLY)'!$C$4,Data!$C$2:$C$2074,'Recon (MARION ONLY)'!P10)</f>
        <v>245726.8</v>
      </c>
      <c r="Q72" s="7">
        <f>SUMIFS(Data!$N$2:$N$2074,Data!$B$2:$B$2074,'Recon (MARION ONLY)'!$C$4,Data!$C$2:$C$2074,'Recon (MARION ONLY)'!Q10)</f>
        <v>0</v>
      </c>
      <c r="R72" s="7">
        <f>SUMIFS(Data!$N$2:$N$2074,Data!$B$2:$B$2074,'Recon (MARION ONLY)'!$C$4,Data!$C$2:$C$2074,'Recon (MARION ONLY)'!R10)</f>
        <v>0.25</v>
      </c>
      <c r="S72" s="7">
        <f>SUMIFS(Data!$N$2:$N$2074,Data!$B$2:$B$2074,'Recon (MARION ONLY)'!$C$4,Data!$C$2:$C$2074,'Recon (MARION ONLY)'!S10)</f>
        <v>1449</v>
      </c>
      <c r="T72" s="7">
        <f>SUMIFS(Data!$N$2:$N$2074,Data!$B$2:$B$2074,'Recon (MARION ONLY)'!$C$4,Data!$C$2:$C$2074,'Recon (MARION ONLY)'!T10)</f>
        <v>3426400.74</v>
      </c>
      <c r="U72" s="7">
        <f>SUMIFS(Data!$N$2:$N$2074,Data!$B$2:$B$2074,'Recon (MARION ONLY)'!$C$4,Data!$C$2:$C$2074,'Recon (MARION ONLY)'!U10)</f>
        <v>1418307.07</v>
      </c>
      <c r="V72" s="7">
        <f>SUMIFS(Data!$N$2:$N$2074,Data!$B$2:$B$2074,'Recon (MARION ONLY)'!$C$4,Data!$C$2:$C$2074,'Recon (MARION ONLY)'!V10)</f>
        <v>1876712.41</v>
      </c>
      <c r="W72" s="7">
        <f>SUMIFS(Data!$N$2:$N$2074,Data!$B$2:$B$2074,'Recon (MARION ONLY)'!$C$4,Data!$C$2:$C$2074,'Recon (MARION ONLY)'!W10)</f>
        <v>30476.29</v>
      </c>
      <c r="X72" s="7">
        <f>SUMIFS(Data!$N$2:$N$2074,Data!$B$2:$B$2074,'Recon (MARION ONLY)'!$C$4,Data!$C$2:$C$2074,'Recon (MARION ONLY)'!X10)</f>
        <v>25</v>
      </c>
      <c r="Y72" s="7">
        <f>SUMIFS(Data!$N$2:$N$2074,Data!$B$2:$B$2074,'Recon (MARION ONLY)'!$C$4,Data!$C$2:$C$2074,'Recon (MARION ONLY)'!Y10)</f>
        <v>4105200.3</v>
      </c>
      <c r="Z72" s="7">
        <f>SUMIFS(Data!$N$2:$N$2074,Data!$B$2:$B$2074,'Recon (MARION ONLY)'!$C$4,Data!$C$2:$C$2074,'Recon (MARION ONLY)'!Z10)</f>
        <v>293913.78000000003</v>
      </c>
      <c r="AA72" s="7">
        <f>SUMIFS(Data!$N$2:$N$2074,Data!$B$2:$B$2074,'Recon (MARION ONLY)'!$C$4,Data!$C$2:$C$2074,'Recon (MARION ONLY)'!AA10)</f>
        <v>455611.08</v>
      </c>
      <c r="AB72" s="7">
        <f>SUMIFS(Data!$N$2:$N$2074,Data!$B$2:$B$2074,'Recon (MARION ONLY)'!$C$4,Data!$C$2:$C$2074,'Recon (MARION ONLY)'!AB10)</f>
        <v>77070.37</v>
      </c>
      <c r="AC72" s="7">
        <f>SUMIFS(Data!$N$2:$N$2074,Data!$B$2:$B$2074,'Recon (MARION ONLY)'!$C$4,Data!$C$2:$C$2074,'Recon (MARION ONLY)'!AC10)</f>
        <v>6196.75</v>
      </c>
      <c r="AD72" s="7">
        <f>SUMIFS(Data!$N$2:$N$2074,Data!$B$2:$B$2074,'Recon (MARION ONLY)'!$C$4,Data!$C$2:$C$2074,'Recon (MARION ONLY)'!AD10)</f>
        <v>29965.67</v>
      </c>
      <c r="AE72" s="7">
        <f>SUMIFS(Data!$N$2:$N$2074,Data!$B$2:$B$2074,'Recon (MARION ONLY)'!$C$4,Data!$C$2:$C$2074,'Recon (MARION ONLY)'!AE10)</f>
        <v>82126.350000000006</v>
      </c>
      <c r="AF72" s="7">
        <f>SUMIFS(Data!$N$2:$N$2074,Data!$B$2:$B$2074,'Recon (MARION ONLY)'!$C$4,Data!$C$2:$C$2074,'Recon (MARION ONLY)'!AF10)</f>
        <v>300261.43</v>
      </c>
      <c r="AG72" s="7">
        <f>SUMIFS(Data!$N$2:$N$2074,Data!$B$2:$B$2074,'Recon (MARION ONLY)'!$C$4,Data!$C$2:$C$2074,'Recon (MARION ONLY)'!AG10)</f>
        <v>0</v>
      </c>
      <c r="AH72" s="7">
        <f>SUMIFS(Data!$N$2:$N$2074,Data!$B$2:$B$2074,'Recon (MARION ONLY)'!$C$4,Data!$C$2:$C$2074,'Recon (MARION ONLY)'!AH10)</f>
        <v>5837282.4900000002</v>
      </c>
      <c r="AI72" s="7">
        <f>SUMIFS(Data!$N$2:$N$2074,Data!$B$2:$B$2074,'Recon (MARION ONLY)'!$C$4,Data!$C$2:$C$2074,'Recon (MARION ONLY)'!AI10)</f>
        <v>198330.47</v>
      </c>
      <c r="AJ72" s="7">
        <f>SUMIFS(Data!$N$2:$N$2074,Data!$B$2:$B$2074,'Recon (MARION ONLY)'!$C$4,Data!$C$2:$C$2074,'Recon (MARION ONLY)'!AJ10)</f>
        <v>2212.0100000000002</v>
      </c>
      <c r="AK72" s="7">
        <f>SUMIFS(Data!$N$2:$N$2074,Data!$B$2:$B$2074,'Recon (MARION ONLY)'!$C$4,Data!$C$2:$C$2074,'Recon (MARION ONLY)'!AK10)</f>
        <v>236538.53</v>
      </c>
      <c r="AL72" s="7">
        <f>SUMIFS(Data!$N$2:$N$2074,Data!$B$2:$B$2074,'Recon (MARION ONLY)'!$C$4,Data!$C$2:$C$2074,'Recon (MARION ONLY)'!AL10)</f>
        <v>0</v>
      </c>
      <c r="AM72" s="7">
        <f>SUMIFS(Data!$N$2:$N$2074,Data!$B$2:$B$2074,'Recon (MARION ONLY)'!$C$4,Data!$C$2:$C$2074,'Recon (MARION ONLY)'!AM10)</f>
        <v>0</v>
      </c>
      <c r="AN72" s="7">
        <f>SUMIFS(Data!$N$2:$N$2074,Data!$B$2:$B$2074,'Recon (MARION ONLY)'!$C$4,Data!$C$2:$C$2074,'Recon (MARION ONLY)'!AN10)</f>
        <v>5197733.22</v>
      </c>
      <c r="AO72" s="7">
        <f>SUMIFS(Data!$N$2:$N$2074,Data!$B$2:$B$2074,'Recon (MARION ONLY)'!$C$4,Data!$C$2:$C$2074,'Recon (MARION ONLY)'!AO10)</f>
        <v>2148571.69</v>
      </c>
      <c r="AP72" s="7">
        <f>SUMIFS(Data!$N$2:$N$2074,Data!$B$2:$B$2074,'Recon (MARION ONLY)'!$C$4,Data!$C$2:$C$2074,'Recon (MARION ONLY)'!AP10)</f>
        <v>210.37</v>
      </c>
      <c r="AQ72" s="7">
        <f>SUMIFS(Data!$N$2:$N$2074,Data!$B$2:$B$2074,'Recon (MARION ONLY)'!$C$4,Data!$C$2:$C$2074,'Recon (MARION ONLY)'!AQ10)</f>
        <v>26171.38</v>
      </c>
      <c r="AR72" s="7">
        <f>SUMIFS(Data!$N$2:$N$2074,Data!$B$2:$B$2074,'Recon (MARION ONLY)'!$C$4,Data!$C$2:$C$2074,'Recon (MARION ONLY)'!AR10)</f>
        <v>135140.75</v>
      </c>
      <c r="AS72" s="7">
        <f>SUMIFS(Data!$N$2:$N$2074,Data!$B$2:$B$2074,'Recon (MARION ONLY)'!$C$4,Data!$C$2:$C$2074,'Recon (MARION ONLY)'!AS10)</f>
        <v>525436.73</v>
      </c>
      <c r="AT72" s="7">
        <f>SUMIFS(Data!$N$2:$N$2074,Data!$B$2:$B$2074,'Recon (MARION ONLY)'!$C$4,Data!$C$2:$C$2074,'Recon (MARION ONLY)'!AT10)</f>
        <v>33820.76</v>
      </c>
      <c r="AU72" s="7">
        <f>SUMIFS(Data!$N$2:$N$2074,Data!$B$2:$B$2074,'Recon (MARION ONLY)'!$C$4,Data!$C$2:$C$2074,'Recon (MARION ONLY)'!AU10)</f>
        <v>0</v>
      </c>
      <c r="AV72" s="7">
        <f>SUMIFS(Data!$N$2:$N$2074,Data!$B$2:$B$2074,'Recon (MARION ONLY)'!$C$4,Data!$C$2:$C$2074,'Recon (MARION ONLY)'!AV10)</f>
        <v>5969503.7999999998</v>
      </c>
      <c r="AW72" s="7">
        <f>SUMIFS(Data!$N$2:$N$2074,Data!$B$2:$B$2074,'Recon (MARION ONLY)'!$C$4,Data!$C$2:$C$2074,'Recon (MARION ONLY)'!AW10)</f>
        <v>3700615.62</v>
      </c>
      <c r="AX72" s="7">
        <f>SUMIFS(Data!$N$2:$N$2074,Data!$B$2:$B$2074,'Recon (MARION ONLY)'!$C$4,Data!$C$2:$C$2074,'Recon (MARION ONLY)'!AX10)</f>
        <v>49720.21</v>
      </c>
      <c r="AY72" s="7">
        <f>SUMIFS(Data!$N$2:$N$2074,Data!$B$2:$B$2074,'Recon (MARION ONLY)'!$C$4,Data!$C$2:$C$2074,'Recon (MARION ONLY)'!AY10)</f>
        <v>25.25</v>
      </c>
      <c r="AZ72" s="7">
        <f>SUMIFS(Data!$N$2:$N$2074,Data!$B$2:$B$2074,'Recon (MARION ONLY)'!$C$4,Data!$C$2:$C$2074,'Recon (MARION ONLY)'!AZ10)</f>
        <v>3670.77</v>
      </c>
      <c r="BA72" s="7">
        <f>SUMIFS(Data!$N$2:$N$2074,Data!$B$2:$B$2074,'Recon (MARION ONLY)'!$C$4,Data!$C$2:$C$2074,'Recon (MARION ONLY)'!BA10)</f>
        <v>23802.47</v>
      </c>
      <c r="BB72" s="7">
        <f>SUMIFS(Data!$N$2:$N$2074,Data!$B$2:$B$2074,'Recon (MARION ONLY)'!$C$4,Data!$C$2:$C$2074,'Recon (MARION ONLY)'!BB10)</f>
        <v>0</v>
      </c>
      <c r="BC72" s="7">
        <f>SUMIFS(Data!$N$2:$N$2074,Data!$B$2:$B$2074,'Recon (MARION ONLY)'!$C$4,Data!$C$2:$C$2074,'Recon (MARION ONLY)'!BC10)</f>
        <v>36626.050000000003</v>
      </c>
      <c r="BD72" s="7">
        <f>SUMIFS(Data!$N$2:$N$2074,Data!$B$2:$B$2074,'Recon (MARION ONLY)'!$C$4,Data!$C$2:$C$2074,'Recon (MARION ONLY)'!BD10)</f>
        <v>220005.79</v>
      </c>
      <c r="BE72" s="7">
        <f>SUMIFS(Data!$N$2:$N$2074,Data!$B$2:$B$2074,'Recon (MARION ONLY)'!$C$4,Data!$C$2:$C$2074,'Recon (MARION ONLY)'!BE10)</f>
        <v>10753.69</v>
      </c>
      <c r="BF72" s="7">
        <f>SUMIFS(Data!$N$2:$N$2074,Data!$B$2:$B$2074,'Recon (MARION ONLY)'!$C$4,Data!$C$2:$C$2074,'Recon (MARION ONLY)'!BF10)</f>
        <v>21659.61</v>
      </c>
      <c r="BG72" s="7">
        <f>SUMIFS(Data!$N$2:$N$2074,Data!$B$2:$B$2074,'Recon (MARION ONLY)'!$C$4,Data!$C$2:$C$2074,'Recon (MARION ONLY)'!BG10)</f>
        <v>0</v>
      </c>
      <c r="BH72" s="7">
        <f>SUMIFS(Data!$N$2:$N$2074,Data!$B$2:$B$2074,'Recon (MARION ONLY)'!$C$4,Data!$C$2:$C$2074,'Recon (MARION ONLY)'!BH10)</f>
        <v>4664722.57</v>
      </c>
      <c r="BI72" s="7">
        <f>SUMIFS(Data!$N$2:$N$2074,Data!$B$2:$B$2074,'Recon (MARION ONLY)'!$C$4,Data!$C$2:$C$2074,'Recon (MARION ONLY)'!BI10)</f>
        <v>5660245.3499999996</v>
      </c>
      <c r="BJ72" s="7">
        <f>SUMIFS(Data!$N$2:$N$2074,Data!$B$2:$B$2074,'Recon (MARION ONLY)'!$C$4,Data!$C$2:$C$2074,'Recon (MARION ONLY)'!BJ10)</f>
        <v>106127.1</v>
      </c>
      <c r="BK72" s="7">
        <f>SUMIFS(Data!$N$2:$N$2074,Data!$B$2:$B$2074,'Recon (MARION ONLY)'!$C$4,Data!$C$2:$C$2074,'Recon (MARION ONLY)'!BK10)</f>
        <v>883754.69</v>
      </c>
      <c r="BL72" s="7">
        <f>SUMIFS(Data!$N$2:$N$2074,Data!$B$2:$B$2074,'Recon (MARION ONLY)'!$C$4,Data!$C$2:$C$2074,'Recon (MARION ONLY)'!BL10)</f>
        <v>984266.49</v>
      </c>
      <c r="BM72" s="7">
        <f>SUMIFS(Data!$N$2:$N$2074,Data!$B$2:$B$2074,'Recon (MARION ONLY)'!$C$4,Data!$C$2:$C$2074,'Recon (MARION ONLY)'!BM10)</f>
        <v>146083.09</v>
      </c>
      <c r="BN72" s="7">
        <f>SUMIFS(Data!$N$2:$N$2074,Data!$B$2:$B$2074,'Recon (MARION ONLY)'!$C$4,Data!$C$2:$C$2074,'Recon (MARION ONLY)'!BN10)</f>
        <v>1187.1400000000001</v>
      </c>
      <c r="BO72" s="7">
        <f>SUMIFS(Data!$N$2:$N$2074,Data!$B$2:$B$2074,'Recon (MARION ONLY)'!$C$4,Data!$C$2:$C$2074,'Recon (MARION ONLY)'!BO10)</f>
        <v>0</v>
      </c>
      <c r="BP72" s="7">
        <f>SUMIFS(Data!$N$2:$N$2074,Data!$B$2:$B$2074,'Recon (MARION ONLY)'!$C$4,Data!$C$2:$C$2074,'Recon (MARION ONLY)'!BP10)</f>
        <v>0</v>
      </c>
      <c r="BQ72" s="7">
        <f>SUMIFS(Data!$N$2:$N$2074,Data!$B$2:$B$2074,'Recon (MARION ONLY)'!$C$4,Data!$C$2:$C$2074,'Recon (MARION ONLY)'!BQ10)</f>
        <v>491835.04</v>
      </c>
    </row>
    <row r="73" spans="1:69" x14ac:dyDescent="0.3">
      <c r="A73" t="s">
        <v>400</v>
      </c>
      <c r="C73" t="s">
        <v>398</v>
      </c>
      <c r="E73" t="s">
        <v>403</v>
      </c>
      <c r="G73" s="7">
        <f>SUMIFS(Data!$T$2:$T$2074,Data!$B$2:$B$2074,'Recon (MARION ONLY)'!$C$4)</f>
        <v>3685640.709999999</v>
      </c>
      <c r="H73" s="3"/>
      <c r="I73" s="7">
        <f>SUMIFS(Data!$T$2:$T$2074,Data!$B$2:$B$2074,'Recon (MARION ONLY)'!$C$4,Data!$C$2:$C$2074,'Recon (MARION ONLY)'!I10)</f>
        <v>1987836.07</v>
      </c>
      <c r="J73" s="7">
        <f>SUMIFS(Data!$T$2:$T$2074,Data!$B$2:$B$2074,'Recon (MARION ONLY)'!$C$4,Data!$C$2:$C$2074,'Recon (MARION ONLY)'!J10)</f>
        <v>1558.03</v>
      </c>
      <c r="K73" s="7">
        <f>SUMIFS(Data!$T$2:$T$2074,Data!$B$2:$B$2074,'Recon (MARION ONLY)'!$C$4,Data!$C$2:$C$2074,'Recon (MARION ONLY)'!K10)</f>
        <v>308905.09999999998</v>
      </c>
      <c r="L73" s="7">
        <f>SUMIFS(Data!$T$2:$T$2074,Data!$B$2:$B$2074,'Recon (MARION ONLY)'!$C$4,Data!$C$2:$C$2074,'Recon (MARION ONLY)'!L10)</f>
        <v>0</v>
      </c>
      <c r="M73" s="7">
        <f>SUMIFS(Data!$T$2:$T$2074,Data!$B$2:$B$2074,'Recon (MARION ONLY)'!$C$4,Data!$C$2:$C$2074,'Recon (MARION ONLY)'!M10)</f>
        <v>0</v>
      </c>
      <c r="N73" s="7">
        <f>SUMIFS(Data!$T$2:$T$2074,Data!$B$2:$B$2074,'Recon (MARION ONLY)'!$C$4,Data!$C$2:$C$2074,'Recon (MARION ONLY)'!N10)</f>
        <v>0</v>
      </c>
      <c r="O73" s="7">
        <f>SUMIFS(Data!$T$2:$T$2074,Data!$B$2:$B$2074,'Recon (MARION ONLY)'!$C$4,Data!$C$2:$C$2074,'Recon (MARION ONLY)'!O10)</f>
        <v>0</v>
      </c>
      <c r="P73" s="7">
        <f>SUMIFS(Data!$T$2:$T$2074,Data!$B$2:$B$2074,'Recon (MARION ONLY)'!$C$4,Data!$C$2:$C$2074,'Recon (MARION ONLY)'!P10)</f>
        <v>44678.09</v>
      </c>
      <c r="Q73" s="7">
        <f>SUMIFS(Data!$T$2:$T$2074,Data!$B$2:$B$2074,'Recon (MARION ONLY)'!$C$4,Data!$C$2:$C$2074,'Recon (MARION ONLY)'!Q10)</f>
        <v>0</v>
      </c>
      <c r="R73" s="7">
        <f>SUMIFS(Data!$T$2:$T$2074,Data!$B$2:$B$2074,'Recon (MARION ONLY)'!$C$4,Data!$C$2:$C$2074,'Recon (MARION ONLY)'!R10)</f>
        <v>0</v>
      </c>
      <c r="S73" s="7">
        <f>SUMIFS(Data!$T$2:$T$2074,Data!$B$2:$B$2074,'Recon (MARION ONLY)'!$C$4,Data!$C$2:$C$2074,'Recon (MARION ONLY)'!S10)</f>
        <v>0</v>
      </c>
      <c r="T73" s="7">
        <f>SUMIFS(Data!$T$2:$T$2074,Data!$B$2:$B$2074,'Recon (MARION ONLY)'!$C$4,Data!$C$2:$C$2074,'Recon (MARION ONLY)'!T10)</f>
        <v>53635.46</v>
      </c>
      <c r="U73" s="7">
        <f>SUMIFS(Data!$T$2:$T$2074,Data!$B$2:$B$2074,'Recon (MARION ONLY)'!$C$4,Data!$C$2:$C$2074,'Recon (MARION ONLY)'!U10)</f>
        <v>0</v>
      </c>
      <c r="V73" s="7">
        <f>SUMIFS(Data!$T$2:$T$2074,Data!$B$2:$B$2074,'Recon (MARION ONLY)'!$C$4,Data!$C$2:$C$2074,'Recon (MARION ONLY)'!V10)</f>
        <v>167789.57</v>
      </c>
      <c r="W73" s="7">
        <f>SUMIFS(Data!$T$2:$T$2074,Data!$B$2:$B$2074,'Recon (MARION ONLY)'!$C$4,Data!$C$2:$C$2074,'Recon (MARION ONLY)'!W10)</f>
        <v>0</v>
      </c>
      <c r="X73" s="7">
        <f>SUMIFS(Data!$T$2:$T$2074,Data!$B$2:$B$2074,'Recon (MARION ONLY)'!$C$4,Data!$C$2:$C$2074,'Recon (MARION ONLY)'!X10)</f>
        <v>0</v>
      </c>
      <c r="Y73" s="7">
        <f>SUMIFS(Data!$T$2:$T$2074,Data!$B$2:$B$2074,'Recon (MARION ONLY)'!$C$4,Data!$C$2:$C$2074,'Recon (MARION ONLY)'!Y10)</f>
        <v>0</v>
      </c>
      <c r="Z73" s="7">
        <f>SUMIFS(Data!$T$2:$T$2074,Data!$B$2:$B$2074,'Recon (MARION ONLY)'!$C$4,Data!$C$2:$C$2074,'Recon (MARION ONLY)'!Z10)</f>
        <v>0</v>
      </c>
      <c r="AA73" s="7">
        <f>SUMIFS(Data!$T$2:$T$2074,Data!$B$2:$B$2074,'Recon (MARION ONLY)'!$C$4,Data!$C$2:$C$2074,'Recon (MARION ONLY)'!AA10)</f>
        <v>0</v>
      </c>
      <c r="AB73" s="7">
        <f>SUMIFS(Data!$T$2:$T$2074,Data!$B$2:$B$2074,'Recon (MARION ONLY)'!$C$4,Data!$C$2:$C$2074,'Recon (MARION ONLY)'!AB10)</f>
        <v>0</v>
      </c>
      <c r="AC73" s="7">
        <f>SUMIFS(Data!$T$2:$T$2074,Data!$B$2:$B$2074,'Recon (MARION ONLY)'!$C$4,Data!$C$2:$C$2074,'Recon (MARION ONLY)'!AC10)</f>
        <v>0</v>
      </c>
      <c r="AD73" s="7">
        <f>SUMIFS(Data!$T$2:$T$2074,Data!$B$2:$B$2074,'Recon (MARION ONLY)'!$C$4,Data!$C$2:$C$2074,'Recon (MARION ONLY)'!AD10)</f>
        <v>0</v>
      </c>
      <c r="AE73" s="7">
        <f>SUMIFS(Data!$T$2:$T$2074,Data!$B$2:$B$2074,'Recon (MARION ONLY)'!$C$4,Data!$C$2:$C$2074,'Recon (MARION ONLY)'!AE10)</f>
        <v>0</v>
      </c>
      <c r="AF73" s="7">
        <f>SUMIFS(Data!$T$2:$T$2074,Data!$B$2:$B$2074,'Recon (MARION ONLY)'!$C$4,Data!$C$2:$C$2074,'Recon (MARION ONLY)'!AF10)</f>
        <v>0</v>
      </c>
      <c r="AG73" s="7">
        <f>SUMIFS(Data!$T$2:$T$2074,Data!$B$2:$B$2074,'Recon (MARION ONLY)'!$C$4,Data!$C$2:$C$2074,'Recon (MARION ONLY)'!AG10)</f>
        <v>0</v>
      </c>
      <c r="AH73" s="7">
        <f>SUMIFS(Data!$T$2:$T$2074,Data!$B$2:$B$2074,'Recon (MARION ONLY)'!$C$4,Data!$C$2:$C$2074,'Recon (MARION ONLY)'!AH10)</f>
        <v>130518.39999999999</v>
      </c>
      <c r="AI73" s="7">
        <f>SUMIFS(Data!$T$2:$T$2074,Data!$B$2:$B$2074,'Recon (MARION ONLY)'!$C$4,Data!$C$2:$C$2074,'Recon (MARION ONLY)'!AI10)</f>
        <v>0</v>
      </c>
      <c r="AJ73" s="7">
        <f>SUMIFS(Data!$T$2:$T$2074,Data!$B$2:$B$2074,'Recon (MARION ONLY)'!$C$4,Data!$C$2:$C$2074,'Recon (MARION ONLY)'!AJ10)</f>
        <v>0</v>
      </c>
      <c r="AK73" s="7">
        <f>SUMIFS(Data!$T$2:$T$2074,Data!$B$2:$B$2074,'Recon (MARION ONLY)'!$C$4,Data!$C$2:$C$2074,'Recon (MARION ONLY)'!AK10)</f>
        <v>0</v>
      </c>
      <c r="AL73" s="7">
        <f>SUMIFS(Data!$T$2:$T$2074,Data!$B$2:$B$2074,'Recon (MARION ONLY)'!$C$4,Data!$C$2:$C$2074,'Recon (MARION ONLY)'!AL10)</f>
        <v>0</v>
      </c>
      <c r="AM73" s="7">
        <f>SUMIFS(Data!$T$2:$T$2074,Data!$B$2:$B$2074,'Recon (MARION ONLY)'!$C$4,Data!$C$2:$C$2074,'Recon (MARION ONLY)'!AM10)</f>
        <v>0</v>
      </c>
      <c r="AN73" s="7">
        <f>SUMIFS(Data!$T$2:$T$2074,Data!$B$2:$B$2074,'Recon (MARION ONLY)'!$C$4,Data!$C$2:$C$2074,'Recon (MARION ONLY)'!AN10)</f>
        <v>3551.95</v>
      </c>
      <c r="AO73" s="7">
        <f>SUMIFS(Data!$T$2:$T$2074,Data!$B$2:$B$2074,'Recon (MARION ONLY)'!$C$4,Data!$C$2:$C$2074,'Recon (MARION ONLY)'!AO10)</f>
        <v>508.29</v>
      </c>
      <c r="AP73" s="7">
        <f>SUMIFS(Data!$T$2:$T$2074,Data!$B$2:$B$2074,'Recon (MARION ONLY)'!$C$4,Data!$C$2:$C$2074,'Recon (MARION ONLY)'!AP10)</f>
        <v>63293.78</v>
      </c>
      <c r="AQ73" s="7">
        <f>SUMIFS(Data!$T$2:$T$2074,Data!$B$2:$B$2074,'Recon (MARION ONLY)'!$C$4,Data!$C$2:$C$2074,'Recon (MARION ONLY)'!AQ10)</f>
        <v>0</v>
      </c>
      <c r="AR73" s="7">
        <f>SUMIFS(Data!$T$2:$T$2074,Data!$B$2:$B$2074,'Recon (MARION ONLY)'!$C$4,Data!$C$2:$C$2074,'Recon (MARION ONLY)'!AR10)</f>
        <v>0</v>
      </c>
      <c r="AS73" s="7">
        <f>SUMIFS(Data!$T$2:$T$2074,Data!$B$2:$B$2074,'Recon (MARION ONLY)'!$C$4,Data!$C$2:$C$2074,'Recon (MARION ONLY)'!AS10)</f>
        <v>0</v>
      </c>
      <c r="AT73" s="7">
        <f>SUMIFS(Data!$T$2:$T$2074,Data!$B$2:$B$2074,'Recon (MARION ONLY)'!$C$4,Data!$C$2:$C$2074,'Recon (MARION ONLY)'!AT10)</f>
        <v>0</v>
      </c>
      <c r="AU73" s="7">
        <f>SUMIFS(Data!$T$2:$T$2074,Data!$B$2:$B$2074,'Recon (MARION ONLY)'!$C$4,Data!$C$2:$C$2074,'Recon (MARION ONLY)'!AU10)</f>
        <v>0</v>
      </c>
      <c r="AV73" s="7">
        <f>SUMIFS(Data!$T$2:$T$2074,Data!$B$2:$B$2074,'Recon (MARION ONLY)'!$C$4,Data!$C$2:$C$2074,'Recon (MARION ONLY)'!AV10)</f>
        <v>3954.41</v>
      </c>
      <c r="AW73" s="7">
        <f>SUMIFS(Data!$T$2:$T$2074,Data!$B$2:$B$2074,'Recon (MARION ONLY)'!$C$4,Data!$C$2:$C$2074,'Recon (MARION ONLY)'!AW10)</f>
        <v>105335.03</v>
      </c>
      <c r="AX73" s="7">
        <f>SUMIFS(Data!$T$2:$T$2074,Data!$B$2:$B$2074,'Recon (MARION ONLY)'!$C$4,Data!$C$2:$C$2074,'Recon (MARION ONLY)'!AX10)</f>
        <v>0</v>
      </c>
      <c r="AY73" s="7">
        <f>SUMIFS(Data!$T$2:$T$2074,Data!$B$2:$B$2074,'Recon (MARION ONLY)'!$C$4,Data!$C$2:$C$2074,'Recon (MARION ONLY)'!AY10)</f>
        <v>0</v>
      </c>
      <c r="AZ73" s="7">
        <f>SUMIFS(Data!$T$2:$T$2074,Data!$B$2:$B$2074,'Recon (MARION ONLY)'!$C$4,Data!$C$2:$C$2074,'Recon (MARION ONLY)'!AZ10)</f>
        <v>0</v>
      </c>
      <c r="BA73" s="7">
        <f>SUMIFS(Data!$T$2:$T$2074,Data!$B$2:$B$2074,'Recon (MARION ONLY)'!$C$4,Data!$C$2:$C$2074,'Recon (MARION ONLY)'!BA10)</f>
        <v>8368.2099999999991</v>
      </c>
      <c r="BB73" s="7">
        <f>SUMIFS(Data!$T$2:$T$2074,Data!$B$2:$B$2074,'Recon (MARION ONLY)'!$C$4,Data!$C$2:$C$2074,'Recon (MARION ONLY)'!BB10)</f>
        <v>0</v>
      </c>
      <c r="BC73" s="7">
        <f>SUMIFS(Data!$T$2:$T$2074,Data!$B$2:$B$2074,'Recon (MARION ONLY)'!$C$4,Data!$C$2:$C$2074,'Recon (MARION ONLY)'!BC10)</f>
        <v>0</v>
      </c>
      <c r="BD73" s="7">
        <f>SUMIFS(Data!$T$2:$T$2074,Data!$B$2:$B$2074,'Recon (MARION ONLY)'!$C$4,Data!$C$2:$C$2074,'Recon (MARION ONLY)'!BD10)</f>
        <v>0</v>
      </c>
      <c r="BE73" s="7">
        <f>SUMIFS(Data!$T$2:$T$2074,Data!$B$2:$B$2074,'Recon (MARION ONLY)'!$C$4,Data!$C$2:$C$2074,'Recon (MARION ONLY)'!BE10)</f>
        <v>0</v>
      </c>
      <c r="BF73" s="7">
        <f>SUMIFS(Data!$T$2:$T$2074,Data!$B$2:$B$2074,'Recon (MARION ONLY)'!$C$4,Data!$C$2:$C$2074,'Recon (MARION ONLY)'!BF10)</f>
        <v>0</v>
      </c>
      <c r="BG73" s="7">
        <f>SUMIFS(Data!$T$2:$T$2074,Data!$B$2:$B$2074,'Recon (MARION ONLY)'!$C$4,Data!$C$2:$C$2074,'Recon (MARION ONLY)'!BG10)</f>
        <v>0</v>
      </c>
      <c r="BH73" s="7">
        <f>SUMIFS(Data!$T$2:$T$2074,Data!$B$2:$B$2074,'Recon (MARION ONLY)'!$C$4,Data!$C$2:$C$2074,'Recon (MARION ONLY)'!BH10)</f>
        <v>437300.76</v>
      </c>
      <c r="BI73" s="7">
        <f>SUMIFS(Data!$T$2:$T$2074,Data!$B$2:$B$2074,'Recon (MARION ONLY)'!$C$4,Data!$C$2:$C$2074,'Recon (MARION ONLY)'!BI10)</f>
        <v>68294.070000000007</v>
      </c>
      <c r="BJ73" s="7">
        <f>SUMIFS(Data!$T$2:$T$2074,Data!$B$2:$B$2074,'Recon (MARION ONLY)'!$C$4,Data!$C$2:$C$2074,'Recon (MARION ONLY)'!BJ10)</f>
        <v>0</v>
      </c>
      <c r="BK73" s="7">
        <f>SUMIFS(Data!$T$2:$T$2074,Data!$B$2:$B$2074,'Recon (MARION ONLY)'!$C$4,Data!$C$2:$C$2074,'Recon (MARION ONLY)'!BK10)</f>
        <v>223411.37</v>
      </c>
      <c r="BL73" s="7">
        <f>SUMIFS(Data!$T$2:$T$2074,Data!$B$2:$B$2074,'Recon (MARION ONLY)'!$C$4,Data!$C$2:$C$2074,'Recon (MARION ONLY)'!BL10)</f>
        <v>70554.61</v>
      </c>
      <c r="BM73" s="7">
        <f>SUMIFS(Data!$T$2:$T$2074,Data!$B$2:$B$2074,'Recon (MARION ONLY)'!$C$4,Data!$C$2:$C$2074,'Recon (MARION ONLY)'!BM10)</f>
        <v>6147.51</v>
      </c>
      <c r="BN73" s="7">
        <f>SUMIFS(Data!$T$2:$T$2074,Data!$B$2:$B$2074,'Recon (MARION ONLY)'!$C$4,Data!$C$2:$C$2074,'Recon (MARION ONLY)'!BN10)</f>
        <v>0</v>
      </c>
      <c r="BO73" s="7">
        <f>SUMIFS(Data!$T$2:$T$2074,Data!$B$2:$B$2074,'Recon (MARION ONLY)'!$C$4,Data!$C$2:$C$2074,'Recon (MARION ONLY)'!BO10)</f>
        <v>0</v>
      </c>
      <c r="BP73" s="7">
        <f>SUMIFS(Data!$T$2:$T$2074,Data!$B$2:$B$2074,'Recon (MARION ONLY)'!$C$4,Data!$C$2:$C$2074,'Recon (MARION ONLY)'!BP10)</f>
        <v>0</v>
      </c>
      <c r="BQ73" s="7">
        <f>SUMIFS(Data!$T$2:$T$2074,Data!$B$2:$B$2074,'Recon (MARION ONLY)'!$C$4,Data!$C$2:$C$2074,'Recon (MARION ONLY)'!BQ10)</f>
        <v>0</v>
      </c>
    </row>
    <row r="74" spans="1:69" x14ac:dyDescent="0.3">
      <c r="A74" t="s">
        <v>386</v>
      </c>
      <c r="C74" s="15"/>
      <c r="D74" s="15"/>
      <c r="E74" s="15"/>
      <c r="G74" s="7">
        <f>SUM(G72:G73)</f>
        <v>74712765.659999982</v>
      </c>
      <c r="H74" s="3"/>
      <c r="I74" s="7">
        <f t="shared" ref="I74:BQ74" si="9">SUM(I72:I73)</f>
        <v>19964164.350000001</v>
      </c>
      <c r="J74" s="7">
        <f t="shared" si="9"/>
        <v>252557.62</v>
      </c>
      <c r="K74" s="7">
        <f t="shared" si="9"/>
        <v>1856471.2999999998</v>
      </c>
      <c r="L74" s="7">
        <f t="shared" si="9"/>
        <v>0.25</v>
      </c>
      <c r="M74" s="7">
        <f t="shared" si="9"/>
        <v>0</v>
      </c>
      <c r="N74" s="7">
        <f t="shared" si="9"/>
        <v>0</v>
      </c>
      <c r="O74" s="7">
        <f t="shared" si="9"/>
        <v>1586734.21</v>
      </c>
      <c r="P74" s="7">
        <f t="shared" si="9"/>
        <v>290404.89</v>
      </c>
      <c r="Q74" s="7">
        <f t="shared" si="9"/>
        <v>0</v>
      </c>
      <c r="R74" s="7">
        <f t="shared" si="9"/>
        <v>0.25</v>
      </c>
      <c r="S74" s="7">
        <f t="shared" si="9"/>
        <v>1449</v>
      </c>
      <c r="T74" s="7">
        <f t="shared" si="9"/>
        <v>3480036.2</v>
      </c>
      <c r="U74" s="7">
        <f t="shared" si="9"/>
        <v>1418307.07</v>
      </c>
      <c r="V74" s="7">
        <f t="shared" si="9"/>
        <v>2044501.98</v>
      </c>
      <c r="W74" s="7">
        <f t="shared" si="9"/>
        <v>30476.29</v>
      </c>
      <c r="X74" s="7">
        <f t="shared" si="9"/>
        <v>25</v>
      </c>
      <c r="Y74" s="7">
        <f t="shared" si="9"/>
        <v>4105200.3</v>
      </c>
      <c r="Z74" s="7">
        <f t="shared" si="9"/>
        <v>293913.78000000003</v>
      </c>
      <c r="AA74" s="7">
        <f t="shared" si="9"/>
        <v>455611.08</v>
      </c>
      <c r="AB74" s="7">
        <f t="shared" si="9"/>
        <v>77070.37</v>
      </c>
      <c r="AC74" s="7">
        <f t="shared" si="9"/>
        <v>6196.75</v>
      </c>
      <c r="AD74" s="7">
        <f t="shared" si="9"/>
        <v>29965.67</v>
      </c>
      <c r="AE74" s="7">
        <f t="shared" si="9"/>
        <v>82126.350000000006</v>
      </c>
      <c r="AF74" s="7">
        <f t="shared" si="9"/>
        <v>300261.43</v>
      </c>
      <c r="AG74" s="7">
        <f t="shared" si="9"/>
        <v>0</v>
      </c>
      <c r="AH74" s="7">
        <f t="shared" si="9"/>
        <v>5967800.8900000006</v>
      </c>
      <c r="AI74" s="7">
        <f t="shared" si="9"/>
        <v>198330.47</v>
      </c>
      <c r="AJ74" s="7">
        <f t="shared" si="9"/>
        <v>2212.0100000000002</v>
      </c>
      <c r="AK74" s="7">
        <f t="shared" si="9"/>
        <v>236538.53</v>
      </c>
      <c r="AL74" s="7">
        <f t="shared" si="9"/>
        <v>0</v>
      </c>
      <c r="AM74" s="7">
        <f t="shared" si="9"/>
        <v>0</v>
      </c>
      <c r="AN74" s="7">
        <f t="shared" si="9"/>
        <v>5201285.17</v>
      </c>
      <c r="AO74" s="7">
        <f t="shared" si="9"/>
        <v>2149079.98</v>
      </c>
      <c r="AP74" s="7">
        <f t="shared" si="9"/>
        <v>63504.15</v>
      </c>
      <c r="AQ74" s="7">
        <f t="shared" si="9"/>
        <v>26171.38</v>
      </c>
      <c r="AR74" s="7">
        <f t="shared" si="9"/>
        <v>135140.75</v>
      </c>
      <c r="AS74" s="7">
        <f t="shared" si="9"/>
        <v>525436.73</v>
      </c>
      <c r="AT74" s="7">
        <f t="shared" si="9"/>
        <v>33820.76</v>
      </c>
      <c r="AU74" s="7">
        <f t="shared" si="9"/>
        <v>0</v>
      </c>
      <c r="AV74" s="7">
        <f t="shared" si="9"/>
        <v>5973458.21</v>
      </c>
      <c r="AW74" s="7">
        <f t="shared" si="9"/>
        <v>3805950.65</v>
      </c>
      <c r="AX74" s="7">
        <f t="shared" si="9"/>
        <v>49720.21</v>
      </c>
      <c r="AY74" s="7">
        <f t="shared" si="9"/>
        <v>25.25</v>
      </c>
      <c r="AZ74" s="7">
        <f t="shared" si="9"/>
        <v>3670.77</v>
      </c>
      <c r="BA74" s="7">
        <f t="shared" si="9"/>
        <v>32170.68</v>
      </c>
      <c r="BB74" s="7">
        <f t="shared" si="9"/>
        <v>0</v>
      </c>
      <c r="BC74" s="7">
        <f t="shared" si="9"/>
        <v>36626.050000000003</v>
      </c>
      <c r="BD74" s="7">
        <f t="shared" si="9"/>
        <v>220005.79</v>
      </c>
      <c r="BE74" s="7">
        <f t="shared" si="9"/>
        <v>10753.69</v>
      </c>
      <c r="BF74" s="7">
        <f t="shared" si="9"/>
        <v>21659.61</v>
      </c>
      <c r="BG74" s="7">
        <f t="shared" si="9"/>
        <v>0</v>
      </c>
      <c r="BH74" s="7">
        <f t="shared" si="9"/>
        <v>5102023.33</v>
      </c>
      <c r="BI74" s="7">
        <f t="shared" si="9"/>
        <v>5728539.4199999999</v>
      </c>
      <c r="BJ74" s="7">
        <f t="shared" si="9"/>
        <v>106127.1</v>
      </c>
      <c r="BK74" s="7">
        <f t="shared" si="9"/>
        <v>1107166.06</v>
      </c>
      <c r="BL74" s="7">
        <f t="shared" si="9"/>
        <v>1054821.1000000001</v>
      </c>
      <c r="BM74" s="7">
        <f t="shared" si="9"/>
        <v>152230.6</v>
      </c>
      <c r="BN74" s="7">
        <f t="shared" si="9"/>
        <v>1187.1400000000001</v>
      </c>
      <c r="BO74" s="7">
        <f t="shared" si="9"/>
        <v>0</v>
      </c>
      <c r="BP74" s="7">
        <f t="shared" si="9"/>
        <v>0</v>
      </c>
      <c r="BQ74" s="7">
        <f t="shared" si="9"/>
        <v>491835.04</v>
      </c>
    </row>
    <row r="75" spans="1:69" x14ac:dyDescent="0.3">
      <c r="A75" t="s">
        <v>122</v>
      </c>
      <c r="C75" s="15"/>
      <c r="D75" s="15"/>
      <c r="E75" s="15"/>
      <c r="G75" s="19"/>
      <c r="H75" s="3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</row>
    <row r="76" spans="1:69" x14ac:dyDescent="0.3">
      <c r="A76" t="s">
        <v>19</v>
      </c>
      <c r="C76" s="15"/>
      <c r="D76" s="15"/>
      <c r="E76" s="15"/>
      <c r="G76" s="7">
        <f>G74-G75</f>
        <v>74712765.659999982</v>
      </c>
      <c r="I76" s="7">
        <f t="shared" ref="I76:BQ76" si="10">I74-I75</f>
        <v>19964164.350000001</v>
      </c>
      <c r="J76" s="7">
        <f t="shared" si="10"/>
        <v>252557.62</v>
      </c>
      <c r="K76" s="7">
        <f t="shared" si="10"/>
        <v>1856471.2999999998</v>
      </c>
      <c r="L76" s="7">
        <f t="shared" si="10"/>
        <v>0.25</v>
      </c>
      <c r="M76" s="7">
        <f t="shared" si="10"/>
        <v>0</v>
      </c>
      <c r="N76" s="7">
        <f t="shared" si="10"/>
        <v>0</v>
      </c>
      <c r="O76" s="7">
        <f t="shared" si="10"/>
        <v>1586734.21</v>
      </c>
      <c r="P76" s="7">
        <f t="shared" si="10"/>
        <v>290404.89</v>
      </c>
      <c r="Q76" s="7">
        <f t="shared" si="10"/>
        <v>0</v>
      </c>
      <c r="R76" s="7">
        <f t="shared" si="10"/>
        <v>0.25</v>
      </c>
      <c r="S76" s="7">
        <f t="shared" si="10"/>
        <v>1449</v>
      </c>
      <c r="T76" s="7">
        <f t="shared" si="10"/>
        <v>3480036.2</v>
      </c>
      <c r="U76" s="7">
        <f t="shared" si="10"/>
        <v>1418307.07</v>
      </c>
      <c r="V76" s="7">
        <f t="shared" si="10"/>
        <v>2044501.98</v>
      </c>
      <c r="W76" s="7">
        <f t="shared" si="10"/>
        <v>30476.29</v>
      </c>
      <c r="X76" s="7">
        <f t="shared" si="10"/>
        <v>25</v>
      </c>
      <c r="Y76" s="7">
        <f t="shared" si="10"/>
        <v>4105200.3</v>
      </c>
      <c r="Z76" s="7">
        <f t="shared" si="10"/>
        <v>293913.78000000003</v>
      </c>
      <c r="AA76" s="7">
        <f t="shared" si="10"/>
        <v>455611.08</v>
      </c>
      <c r="AB76" s="7">
        <f t="shared" si="10"/>
        <v>77070.37</v>
      </c>
      <c r="AC76" s="7">
        <f t="shared" si="10"/>
        <v>6196.75</v>
      </c>
      <c r="AD76" s="7">
        <f t="shared" si="10"/>
        <v>29965.67</v>
      </c>
      <c r="AE76" s="7">
        <f t="shared" si="10"/>
        <v>82126.350000000006</v>
      </c>
      <c r="AF76" s="7">
        <f t="shared" si="10"/>
        <v>300261.43</v>
      </c>
      <c r="AG76" s="7">
        <f t="shared" si="10"/>
        <v>0</v>
      </c>
      <c r="AH76" s="7">
        <f t="shared" si="10"/>
        <v>5967800.8900000006</v>
      </c>
      <c r="AI76" s="7">
        <f t="shared" si="10"/>
        <v>198330.47</v>
      </c>
      <c r="AJ76" s="7">
        <f t="shared" si="10"/>
        <v>2212.0100000000002</v>
      </c>
      <c r="AK76" s="7">
        <f t="shared" si="10"/>
        <v>236538.53</v>
      </c>
      <c r="AL76" s="7">
        <f t="shared" si="10"/>
        <v>0</v>
      </c>
      <c r="AM76" s="7">
        <f t="shared" si="10"/>
        <v>0</v>
      </c>
      <c r="AN76" s="7">
        <f t="shared" si="10"/>
        <v>5201285.17</v>
      </c>
      <c r="AO76" s="7">
        <f t="shared" si="10"/>
        <v>2149079.98</v>
      </c>
      <c r="AP76" s="7">
        <f t="shared" si="10"/>
        <v>63504.15</v>
      </c>
      <c r="AQ76" s="7">
        <f t="shared" si="10"/>
        <v>26171.38</v>
      </c>
      <c r="AR76" s="7">
        <f t="shared" si="10"/>
        <v>135140.75</v>
      </c>
      <c r="AS76" s="7">
        <f t="shared" si="10"/>
        <v>525436.73</v>
      </c>
      <c r="AT76" s="7">
        <f t="shared" si="10"/>
        <v>33820.76</v>
      </c>
      <c r="AU76" s="7">
        <f t="shared" si="10"/>
        <v>0</v>
      </c>
      <c r="AV76" s="7">
        <f t="shared" si="10"/>
        <v>5973458.21</v>
      </c>
      <c r="AW76" s="7">
        <f t="shared" si="10"/>
        <v>3805950.65</v>
      </c>
      <c r="AX76" s="7">
        <f t="shared" si="10"/>
        <v>49720.21</v>
      </c>
      <c r="AY76" s="7">
        <f t="shared" si="10"/>
        <v>25.25</v>
      </c>
      <c r="AZ76" s="7">
        <f t="shared" si="10"/>
        <v>3670.77</v>
      </c>
      <c r="BA76" s="7">
        <f t="shared" si="10"/>
        <v>32170.68</v>
      </c>
      <c r="BB76" s="7">
        <f t="shared" si="10"/>
        <v>0</v>
      </c>
      <c r="BC76" s="7">
        <f t="shared" si="10"/>
        <v>36626.050000000003</v>
      </c>
      <c r="BD76" s="7">
        <f t="shared" si="10"/>
        <v>220005.79</v>
      </c>
      <c r="BE76" s="7">
        <f t="shared" si="10"/>
        <v>10753.69</v>
      </c>
      <c r="BF76" s="7">
        <f t="shared" si="10"/>
        <v>21659.61</v>
      </c>
      <c r="BG76" s="7">
        <f t="shared" si="10"/>
        <v>0</v>
      </c>
      <c r="BH76" s="7">
        <f t="shared" si="10"/>
        <v>5102023.33</v>
      </c>
      <c r="BI76" s="7">
        <f t="shared" si="10"/>
        <v>5728539.4199999999</v>
      </c>
      <c r="BJ76" s="7">
        <f t="shared" si="10"/>
        <v>106127.1</v>
      </c>
      <c r="BK76" s="7">
        <f t="shared" si="10"/>
        <v>1107166.06</v>
      </c>
      <c r="BL76" s="7">
        <f t="shared" si="10"/>
        <v>1054821.1000000001</v>
      </c>
      <c r="BM76" s="7">
        <f t="shared" si="10"/>
        <v>152230.6</v>
      </c>
      <c r="BN76" s="7">
        <f t="shared" si="10"/>
        <v>1187.1400000000001</v>
      </c>
      <c r="BO76" s="7">
        <f t="shared" si="10"/>
        <v>0</v>
      </c>
      <c r="BP76" s="7">
        <f t="shared" si="10"/>
        <v>0</v>
      </c>
      <c r="BQ76" s="7">
        <f t="shared" si="10"/>
        <v>491835.04</v>
      </c>
    </row>
    <row r="79" spans="1:69" x14ac:dyDescent="0.3">
      <c r="A79" s="10" t="s">
        <v>123</v>
      </c>
    </row>
  </sheetData>
  <sheetProtection sheet="1" objects="1" scenarios="1"/>
  <mergeCells count="6">
    <mergeCell ref="A67:E67"/>
    <mergeCell ref="A1:G1"/>
    <mergeCell ref="A7:G7"/>
    <mergeCell ref="A23:G23"/>
    <mergeCell ref="A40:G40"/>
    <mergeCell ref="A53:E53"/>
  </mergeCells>
  <conditionalFormatting sqref="G19 G36 G50 G63 G76">
    <cfRule type="cellIs" dxfId="3" priority="3" operator="lessThan">
      <formula>0</formula>
    </cfRule>
    <cfRule type="cellIs" dxfId="2" priority="4" operator="greaterThan">
      <formula>0</formula>
    </cfRule>
  </conditionalFormatting>
  <conditionalFormatting sqref="I19:BQ19 I36:BQ36 I50:BQ50 I63:BQ63 I76:BQ76">
    <cfRule type="cellIs" dxfId="1" priority="1" operator="lessThan">
      <formula>0</formula>
    </cfRule>
    <cfRule type="cellIs" dxfId="0" priority="2" operator="greaterThan">
      <formula>0</formula>
    </cfRule>
  </conditionalFormatting>
  <pageMargins left="0.7" right="0.7" top="0.75" bottom="0.75" header="0.3" footer="0.3"/>
  <pageSetup scale="8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V2102"/>
  <sheetViews>
    <sheetView zoomScaleNormal="100" workbookViewId="0">
      <pane xSplit="3" ySplit="1" topLeftCell="T2" activePane="bottomRight" state="frozen"/>
      <selection pane="topRight" activeCell="D1" sqref="D1"/>
      <selection pane="bottomLeft" activeCell="A2" sqref="A2"/>
      <selection pane="bottomRight"/>
    </sheetView>
  </sheetViews>
  <sheetFormatPr defaultRowHeight="14.4" x14ac:dyDescent="0.3"/>
  <cols>
    <col min="1" max="1" width="11.44140625" style="18" bestFit="1" customWidth="1"/>
    <col min="2" max="2" width="10.6640625" style="17" bestFit="1" customWidth="1"/>
    <col min="3" max="3" width="14.44140625" style="17" bestFit="1" customWidth="1"/>
    <col min="4" max="4" width="16.5546875" style="22" customWidth="1"/>
    <col min="5" max="5" width="17.33203125" style="22" customWidth="1"/>
    <col min="6" max="6" width="25" style="22" customWidth="1"/>
    <col min="7" max="7" width="30.6640625" style="22" customWidth="1"/>
    <col min="8" max="8" width="39" style="22" customWidth="1"/>
    <col min="9" max="9" width="14" style="22" customWidth="1"/>
    <col min="10" max="10" width="24.5546875" style="22" customWidth="1"/>
    <col min="11" max="11" width="17.6640625" style="22" customWidth="1"/>
    <col min="12" max="12" width="38.33203125" style="22" customWidth="1"/>
    <col min="13" max="13" width="22" style="22" customWidth="1"/>
    <col min="14" max="14" width="43.88671875" style="22" customWidth="1"/>
    <col min="15" max="15" width="42.6640625" style="22" customWidth="1"/>
    <col min="16" max="16" width="31.33203125" style="22" customWidth="1"/>
    <col min="17" max="17" width="42" style="22" customWidth="1"/>
    <col min="18" max="18" width="25.88671875" style="22" bestFit="1" customWidth="1"/>
    <col min="19" max="19" width="28.88671875" style="22" bestFit="1" customWidth="1"/>
    <col min="20" max="20" width="47.44140625" bestFit="1" customWidth="1"/>
    <col min="21" max="21" width="31.44140625" bestFit="1" customWidth="1"/>
    <col min="22" max="22" width="34.6640625" bestFit="1" customWidth="1"/>
    <col min="24" max="24" width="11.5546875" bestFit="1" customWidth="1"/>
  </cols>
  <sheetData>
    <row r="1" spans="1:22" x14ac:dyDescent="0.3">
      <c r="A1" s="17" t="s">
        <v>24</v>
      </c>
      <c r="B1" s="17" t="s">
        <v>127</v>
      </c>
      <c r="C1" s="17" t="s">
        <v>114</v>
      </c>
      <c r="D1" s="21" t="s">
        <v>368</v>
      </c>
      <c r="E1" s="21" t="s">
        <v>370</v>
      </c>
      <c r="F1" s="21" t="s">
        <v>115</v>
      </c>
      <c r="G1" s="21" t="s">
        <v>371</v>
      </c>
      <c r="H1" s="21" t="s">
        <v>382</v>
      </c>
      <c r="I1" s="21" t="s">
        <v>372</v>
      </c>
      <c r="J1" s="21" t="s">
        <v>373</v>
      </c>
      <c r="K1" s="21" t="s">
        <v>374</v>
      </c>
      <c r="L1" s="21" t="s">
        <v>375</v>
      </c>
      <c r="M1" s="21" t="s">
        <v>376</v>
      </c>
      <c r="N1" s="21" t="s">
        <v>23</v>
      </c>
      <c r="O1" s="21" t="s">
        <v>383</v>
      </c>
      <c r="P1" s="21" t="s">
        <v>384</v>
      </c>
      <c r="Q1" s="21" t="s">
        <v>8</v>
      </c>
      <c r="R1" s="21" t="s">
        <v>377</v>
      </c>
      <c r="S1" s="21" t="s">
        <v>378</v>
      </c>
      <c r="T1" t="s">
        <v>379</v>
      </c>
      <c r="U1" t="s">
        <v>380</v>
      </c>
      <c r="V1" t="s">
        <v>381</v>
      </c>
    </row>
    <row r="2" spans="1:22" x14ac:dyDescent="0.3">
      <c r="A2" s="18" t="s">
        <v>25</v>
      </c>
      <c r="B2" s="17" t="s">
        <v>128</v>
      </c>
      <c r="C2" s="17" t="s">
        <v>129</v>
      </c>
      <c r="D2" s="22">
        <v>1151852.56</v>
      </c>
      <c r="E2" s="23">
        <v>1310186.57</v>
      </c>
      <c r="F2" s="23">
        <v>158334.01</v>
      </c>
      <c r="G2" s="23">
        <v>3.39</v>
      </c>
      <c r="H2" s="22">
        <v>0</v>
      </c>
      <c r="I2" s="23">
        <v>59866.13</v>
      </c>
      <c r="J2" s="23">
        <v>16333.24</v>
      </c>
      <c r="K2" s="23">
        <v>0</v>
      </c>
      <c r="L2" s="23">
        <v>27131.23</v>
      </c>
      <c r="M2" s="22">
        <v>0</v>
      </c>
      <c r="N2" s="23">
        <v>25462.11</v>
      </c>
      <c r="O2" s="23">
        <v>0</v>
      </c>
      <c r="P2" s="22">
        <v>0</v>
      </c>
      <c r="Q2" s="22">
        <v>0</v>
      </c>
      <c r="R2" s="22">
        <v>0</v>
      </c>
      <c r="S2" s="22">
        <v>0</v>
      </c>
      <c r="T2">
        <v>0</v>
      </c>
      <c r="U2">
        <v>0</v>
      </c>
      <c r="V2">
        <v>0</v>
      </c>
    </row>
    <row r="3" spans="1:22" x14ac:dyDescent="0.3">
      <c r="A3" s="18" t="s">
        <v>25</v>
      </c>
      <c r="B3" s="17" t="s">
        <v>128</v>
      </c>
      <c r="C3" s="17" t="s">
        <v>130</v>
      </c>
      <c r="D3" s="22">
        <v>202881.18</v>
      </c>
      <c r="E3" s="23">
        <v>226339.56</v>
      </c>
      <c r="F3" s="23">
        <v>23458.38</v>
      </c>
      <c r="G3" s="23">
        <v>7.26</v>
      </c>
      <c r="H3" s="22">
        <v>0</v>
      </c>
      <c r="I3" s="23">
        <v>8029.17</v>
      </c>
      <c r="J3" s="23">
        <v>3424.49</v>
      </c>
      <c r="K3" s="23">
        <v>0</v>
      </c>
      <c r="L3" s="23">
        <v>5162.7299999999996</v>
      </c>
      <c r="M3" s="22">
        <v>0</v>
      </c>
      <c r="N3" s="23">
        <v>8861.0499999999993</v>
      </c>
      <c r="O3" s="23">
        <v>0</v>
      </c>
      <c r="P3" s="22">
        <v>0</v>
      </c>
      <c r="Q3" s="22">
        <v>0</v>
      </c>
      <c r="R3" s="22">
        <v>0</v>
      </c>
      <c r="S3" s="22">
        <v>0</v>
      </c>
      <c r="T3">
        <v>0</v>
      </c>
      <c r="U3">
        <v>0</v>
      </c>
      <c r="V3">
        <v>0</v>
      </c>
    </row>
    <row r="4" spans="1:22" x14ac:dyDescent="0.3">
      <c r="A4" s="18" t="s">
        <v>25</v>
      </c>
      <c r="B4" s="17" t="s">
        <v>128</v>
      </c>
      <c r="C4" s="17" t="s">
        <v>131</v>
      </c>
      <c r="D4" s="22">
        <v>1229835.6000000001</v>
      </c>
      <c r="E4" s="23">
        <v>1375076.88</v>
      </c>
      <c r="F4" s="23">
        <v>145241.28</v>
      </c>
      <c r="G4" s="23">
        <v>5.3</v>
      </c>
      <c r="H4" s="22">
        <v>0</v>
      </c>
      <c r="I4" s="23">
        <v>59524.44</v>
      </c>
      <c r="J4" s="23">
        <v>15398.87</v>
      </c>
      <c r="K4" s="23">
        <v>0</v>
      </c>
      <c r="L4" s="23">
        <v>20110.400000000001</v>
      </c>
      <c r="M4" s="22">
        <v>0</v>
      </c>
      <c r="N4" s="23">
        <v>33873.760000000002</v>
      </c>
      <c r="O4" s="23">
        <v>25</v>
      </c>
      <c r="P4" s="22">
        <v>0</v>
      </c>
      <c r="Q4" s="22">
        <v>0</v>
      </c>
      <c r="R4" s="22">
        <v>0</v>
      </c>
      <c r="S4" s="22">
        <v>0</v>
      </c>
      <c r="T4">
        <v>0</v>
      </c>
      <c r="U4">
        <v>0</v>
      </c>
      <c r="V4">
        <v>0</v>
      </c>
    </row>
    <row r="5" spans="1:22" x14ac:dyDescent="0.3">
      <c r="A5" s="18" t="s">
        <v>25</v>
      </c>
      <c r="B5" s="17" t="s">
        <v>128</v>
      </c>
      <c r="C5" s="17" t="s">
        <v>132</v>
      </c>
      <c r="D5" s="22">
        <v>251799.12</v>
      </c>
      <c r="E5" s="23">
        <v>279885.15999999997</v>
      </c>
      <c r="F5" s="23">
        <v>28086.04</v>
      </c>
      <c r="G5" s="23">
        <v>14.56</v>
      </c>
      <c r="H5" s="22">
        <v>0</v>
      </c>
      <c r="I5" s="23">
        <v>10177.879999999999</v>
      </c>
      <c r="J5" s="23">
        <v>3141.27</v>
      </c>
      <c r="K5" s="23">
        <v>0</v>
      </c>
      <c r="L5" s="23">
        <v>4422.8500000000004</v>
      </c>
      <c r="M5" s="22">
        <v>0</v>
      </c>
      <c r="N5" s="23">
        <v>4376.2299999999996</v>
      </c>
      <c r="O5" s="23">
        <v>0</v>
      </c>
      <c r="P5" s="22">
        <v>0</v>
      </c>
      <c r="Q5" s="22">
        <v>0</v>
      </c>
      <c r="R5" s="22">
        <v>0</v>
      </c>
      <c r="S5" s="22">
        <v>0</v>
      </c>
      <c r="T5">
        <v>0</v>
      </c>
      <c r="U5">
        <v>0</v>
      </c>
      <c r="V5">
        <v>0</v>
      </c>
    </row>
    <row r="6" spans="1:22" x14ac:dyDescent="0.3">
      <c r="A6" s="18" t="s">
        <v>25</v>
      </c>
      <c r="B6" s="17" t="s">
        <v>128</v>
      </c>
      <c r="C6" s="17" t="s">
        <v>133</v>
      </c>
      <c r="D6" s="22">
        <v>1185370.26</v>
      </c>
      <c r="E6" s="23">
        <v>1319095.18</v>
      </c>
      <c r="F6" s="23">
        <v>133724.92000000001</v>
      </c>
      <c r="G6" s="23">
        <v>16.02</v>
      </c>
      <c r="H6" s="22">
        <v>0</v>
      </c>
      <c r="I6" s="23">
        <v>46730.03</v>
      </c>
      <c r="J6" s="23">
        <v>18589.939999999999</v>
      </c>
      <c r="K6" s="23">
        <v>0</v>
      </c>
      <c r="L6" s="23">
        <v>24054.44</v>
      </c>
      <c r="M6" s="22">
        <v>0</v>
      </c>
      <c r="N6" s="23">
        <v>27659.64</v>
      </c>
      <c r="O6" s="23">
        <v>0</v>
      </c>
      <c r="P6" s="22">
        <v>0</v>
      </c>
      <c r="Q6" s="22">
        <v>0</v>
      </c>
      <c r="R6" s="22">
        <v>0</v>
      </c>
      <c r="S6" s="22">
        <v>0</v>
      </c>
      <c r="T6">
        <v>0</v>
      </c>
      <c r="U6">
        <v>0</v>
      </c>
      <c r="V6">
        <v>0</v>
      </c>
    </row>
    <row r="7" spans="1:22" x14ac:dyDescent="0.3">
      <c r="A7" s="18" t="s">
        <v>25</v>
      </c>
      <c r="B7" s="17" t="s">
        <v>128</v>
      </c>
      <c r="C7" s="17" t="s">
        <v>134</v>
      </c>
      <c r="D7" s="22">
        <v>1267813.3600000001</v>
      </c>
      <c r="E7" s="23">
        <v>1394864.13</v>
      </c>
      <c r="F7" s="23">
        <v>127050.77</v>
      </c>
      <c r="G7" s="23">
        <v>0</v>
      </c>
      <c r="H7" s="22">
        <v>0</v>
      </c>
      <c r="I7" s="23">
        <v>45562.89</v>
      </c>
      <c r="J7" s="23">
        <v>18283.14</v>
      </c>
      <c r="K7" s="23">
        <v>0</v>
      </c>
      <c r="L7" s="23">
        <v>23424.04</v>
      </c>
      <c r="M7" s="22">
        <v>0</v>
      </c>
      <c r="N7" s="23">
        <v>22784.59</v>
      </c>
      <c r="O7" s="23">
        <v>0</v>
      </c>
      <c r="P7" s="22">
        <v>0</v>
      </c>
      <c r="Q7" s="22">
        <v>0</v>
      </c>
      <c r="R7" s="22">
        <v>0</v>
      </c>
      <c r="S7" s="22">
        <v>0</v>
      </c>
      <c r="T7">
        <v>0</v>
      </c>
      <c r="U7">
        <v>0</v>
      </c>
      <c r="V7">
        <v>0</v>
      </c>
    </row>
    <row r="8" spans="1:22" x14ac:dyDescent="0.3">
      <c r="A8" s="18" t="s">
        <v>25</v>
      </c>
      <c r="B8" s="17" t="s">
        <v>128</v>
      </c>
      <c r="C8" s="17" t="s">
        <v>135</v>
      </c>
      <c r="D8" s="22">
        <v>1513945.62</v>
      </c>
      <c r="E8" s="23">
        <v>1690862.57</v>
      </c>
      <c r="F8" s="23">
        <v>176916.95</v>
      </c>
      <c r="G8" s="23">
        <v>15.67</v>
      </c>
      <c r="H8" s="22">
        <v>0</v>
      </c>
      <c r="I8" s="23">
        <v>68476.34</v>
      </c>
      <c r="J8" s="23">
        <v>20212.900000000001</v>
      </c>
      <c r="K8" s="23">
        <v>0</v>
      </c>
      <c r="L8" s="23">
        <v>28790.3</v>
      </c>
      <c r="M8" s="22">
        <v>0</v>
      </c>
      <c r="N8" s="23">
        <v>46388.81</v>
      </c>
      <c r="O8" s="23">
        <v>50</v>
      </c>
      <c r="P8" s="22">
        <v>0</v>
      </c>
      <c r="Q8" s="22">
        <v>0</v>
      </c>
      <c r="R8" s="22">
        <v>0</v>
      </c>
      <c r="S8" s="22">
        <v>0</v>
      </c>
      <c r="T8">
        <v>0</v>
      </c>
      <c r="U8">
        <v>0</v>
      </c>
      <c r="V8">
        <v>0</v>
      </c>
    </row>
    <row r="9" spans="1:22" x14ac:dyDescent="0.3">
      <c r="A9" s="18" t="s">
        <v>25</v>
      </c>
      <c r="B9" s="17" t="s">
        <v>128</v>
      </c>
      <c r="C9" s="17" t="s">
        <v>136</v>
      </c>
      <c r="D9" s="22">
        <v>2312818.8199999998</v>
      </c>
      <c r="E9" s="23">
        <v>2607117.5</v>
      </c>
      <c r="F9" s="23">
        <v>294298.68</v>
      </c>
      <c r="G9" s="23">
        <v>6.82</v>
      </c>
      <c r="H9" s="22">
        <v>0</v>
      </c>
      <c r="I9" s="23">
        <v>116237.23</v>
      </c>
      <c r="J9" s="23">
        <v>24779.56</v>
      </c>
      <c r="K9" s="23">
        <v>0</v>
      </c>
      <c r="L9" s="23">
        <v>60258.33</v>
      </c>
      <c r="M9" s="22">
        <v>0</v>
      </c>
      <c r="N9" s="23">
        <v>71321.17</v>
      </c>
      <c r="O9" s="23">
        <v>50</v>
      </c>
      <c r="P9" s="22">
        <v>0</v>
      </c>
      <c r="Q9" s="22">
        <v>0</v>
      </c>
      <c r="R9" s="22">
        <v>0</v>
      </c>
      <c r="S9" s="22">
        <v>0</v>
      </c>
      <c r="T9">
        <v>0</v>
      </c>
      <c r="U9">
        <v>0</v>
      </c>
      <c r="V9">
        <v>0</v>
      </c>
    </row>
    <row r="10" spans="1:22" x14ac:dyDescent="0.3">
      <c r="A10" s="18" t="s">
        <v>25</v>
      </c>
      <c r="B10" s="17" t="s">
        <v>128</v>
      </c>
      <c r="C10" s="17" t="s">
        <v>137</v>
      </c>
      <c r="D10" s="22">
        <v>838146.76</v>
      </c>
      <c r="E10" s="23">
        <v>915120.52</v>
      </c>
      <c r="F10" s="23">
        <v>76973.759999999995</v>
      </c>
      <c r="G10" s="23">
        <v>3.4</v>
      </c>
      <c r="H10" s="22">
        <v>0</v>
      </c>
      <c r="I10" s="23">
        <v>25051.41</v>
      </c>
      <c r="J10" s="23">
        <v>8778.23</v>
      </c>
      <c r="K10" s="23">
        <v>0</v>
      </c>
      <c r="L10" s="23">
        <v>21185.37</v>
      </c>
      <c r="M10" s="22">
        <v>0</v>
      </c>
      <c r="N10" s="23">
        <v>13922.96</v>
      </c>
      <c r="O10" s="23">
        <v>25</v>
      </c>
      <c r="P10" s="22">
        <v>0</v>
      </c>
      <c r="Q10" s="22">
        <v>0</v>
      </c>
      <c r="R10" s="22">
        <v>0</v>
      </c>
      <c r="S10" s="22">
        <v>0</v>
      </c>
      <c r="T10">
        <v>0</v>
      </c>
      <c r="U10">
        <v>0</v>
      </c>
      <c r="V10">
        <v>0</v>
      </c>
    </row>
    <row r="11" spans="1:22" x14ac:dyDescent="0.3">
      <c r="A11" s="18" t="s">
        <v>25</v>
      </c>
      <c r="B11" s="17" t="s">
        <v>128</v>
      </c>
      <c r="C11" s="17" t="s">
        <v>138</v>
      </c>
      <c r="D11" s="22">
        <v>4135368.6</v>
      </c>
      <c r="E11" s="23">
        <v>2565915.3165000002</v>
      </c>
      <c r="F11" s="23">
        <v>292555.23</v>
      </c>
      <c r="G11" s="23">
        <v>1</v>
      </c>
      <c r="H11" s="22">
        <v>0</v>
      </c>
      <c r="I11" s="23">
        <v>71542.31</v>
      </c>
      <c r="J11" s="23">
        <v>9080.41</v>
      </c>
      <c r="K11" s="23">
        <v>0</v>
      </c>
      <c r="L11" s="23">
        <v>64004.6</v>
      </c>
      <c r="M11" s="22">
        <v>0</v>
      </c>
      <c r="N11" s="23">
        <v>34124.1</v>
      </c>
      <c r="O11" s="23">
        <v>25</v>
      </c>
      <c r="P11" s="22">
        <v>0</v>
      </c>
      <c r="Q11" s="23">
        <v>1863968.9835000001</v>
      </c>
      <c r="R11" s="22">
        <v>1156.4000000000001</v>
      </c>
      <c r="S11" s="22">
        <v>804.07</v>
      </c>
      <c r="T11" s="24">
        <v>3462.53</v>
      </c>
      <c r="U11">
        <v>0</v>
      </c>
      <c r="V11" s="24">
        <v>0</v>
      </c>
    </row>
    <row r="12" spans="1:22" x14ac:dyDescent="0.3">
      <c r="A12" s="18" t="s">
        <v>25</v>
      </c>
      <c r="B12" s="17" t="s">
        <v>128</v>
      </c>
      <c r="C12" s="17" t="s">
        <v>139</v>
      </c>
      <c r="D12" s="22">
        <v>560164.9</v>
      </c>
      <c r="E12" s="23">
        <v>684181.47</v>
      </c>
      <c r="F12" s="23">
        <v>124016.57</v>
      </c>
      <c r="G12" s="23">
        <v>0.95</v>
      </c>
      <c r="H12" s="22">
        <v>0</v>
      </c>
      <c r="I12" s="23">
        <v>48753.96</v>
      </c>
      <c r="J12" s="23">
        <v>1830.19</v>
      </c>
      <c r="K12" s="23">
        <v>0</v>
      </c>
      <c r="L12" s="23">
        <v>13104.27</v>
      </c>
      <c r="M12" s="22">
        <v>0</v>
      </c>
      <c r="N12" s="23">
        <v>10787.45</v>
      </c>
      <c r="O12" s="23">
        <v>0</v>
      </c>
      <c r="P12" s="22">
        <v>0</v>
      </c>
      <c r="Q12" s="23">
        <v>0</v>
      </c>
      <c r="R12" s="22">
        <v>0</v>
      </c>
      <c r="S12" s="22">
        <v>0</v>
      </c>
      <c r="T12" s="24">
        <v>0</v>
      </c>
      <c r="U12">
        <v>0</v>
      </c>
      <c r="V12" s="24">
        <v>0</v>
      </c>
    </row>
    <row r="13" spans="1:22" x14ac:dyDescent="0.3">
      <c r="A13" s="18" t="s">
        <v>25</v>
      </c>
      <c r="B13" s="17" t="s">
        <v>128</v>
      </c>
      <c r="C13" s="17" t="s">
        <v>140</v>
      </c>
      <c r="D13" s="22">
        <v>1532187</v>
      </c>
      <c r="E13" s="23">
        <v>1746614.81</v>
      </c>
      <c r="F13" s="23">
        <v>214427.81</v>
      </c>
      <c r="G13" s="23">
        <v>2.62</v>
      </c>
      <c r="H13" s="22">
        <v>0</v>
      </c>
      <c r="I13" s="23">
        <v>78874.710000000006</v>
      </c>
      <c r="J13" s="23">
        <v>20978.21</v>
      </c>
      <c r="K13" s="23">
        <v>0</v>
      </c>
      <c r="L13" s="23">
        <v>40892.86</v>
      </c>
      <c r="M13" s="22">
        <v>0</v>
      </c>
      <c r="N13" s="23">
        <v>20899.080000000002</v>
      </c>
      <c r="O13" s="23">
        <v>0</v>
      </c>
      <c r="P13" s="22">
        <v>0</v>
      </c>
      <c r="Q13" s="23">
        <v>0</v>
      </c>
      <c r="R13" s="22">
        <v>0</v>
      </c>
      <c r="S13" s="22">
        <v>0</v>
      </c>
      <c r="T13" s="24">
        <v>0</v>
      </c>
      <c r="U13">
        <v>0</v>
      </c>
      <c r="V13" s="24">
        <v>0</v>
      </c>
    </row>
    <row r="14" spans="1:22" x14ac:dyDescent="0.3">
      <c r="A14" s="18" t="s">
        <v>25</v>
      </c>
      <c r="B14" s="17" t="s">
        <v>128</v>
      </c>
      <c r="C14" s="17" t="s">
        <v>141</v>
      </c>
      <c r="D14" s="22">
        <v>3086432.54</v>
      </c>
      <c r="E14" s="23">
        <v>3603497.45</v>
      </c>
      <c r="F14" s="23">
        <v>517064.91</v>
      </c>
      <c r="G14" s="23">
        <v>7.45</v>
      </c>
      <c r="H14" s="22">
        <v>0</v>
      </c>
      <c r="I14" s="23">
        <v>211255.16</v>
      </c>
      <c r="J14" s="23">
        <v>30814.85</v>
      </c>
      <c r="K14" s="23">
        <v>0</v>
      </c>
      <c r="L14" s="23">
        <v>78875.649999999994</v>
      </c>
      <c r="M14" s="22">
        <v>0</v>
      </c>
      <c r="N14" s="23">
        <v>78578.600000000006</v>
      </c>
      <c r="O14" s="23">
        <v>0</v>
      </c>
      <c r="P14" s="22">
        <v>0</v>
      </c>
      <c r="Q14" s="23">
        <v>0</v>
      </c>
      <c r="R14" s="22">
        <v>0</v>
      </c>
      <c r="S14" s="22">
        <v>0</v>
      </c>
      <c r="T14" s="24">
        <v>0</v>
      </c>
      <c r="U14">
        <v>0</v>
      </c>
      <c r="V14" s="24">
        <v>0</v>
      </c>
    </row>
    <row r="15" spans="1:22" x14ac:dyDescent="0.3">
      <c r="A15" s="18" t="s">
        <v>25</v>
      </c>
      <c r="B15" s="17" t="s">
        <v>128</v>
      </c>
      <c r="C15" s="17" t="s">
        <v>142</v>
      </c>
      <c r="D15" s="22">
        <v>5558425.1399999997</v>
      </c>
      <c r="E15" s="23">
        <v>6876990.7291999999</v>
      </c>
      <c r="F15" s="23">
        <v>1452408.74</v>
      </c>
      <c r="G15" s="23">
        <v>35.47</v>
      </c>
      <c r="H15" s="22">
        <v>0</v>
      </c>
      <c r="I15" s="23">
        <v>314231.19</v>
      </c>
      <c r="J15" s="23">
        <v>28173.200000000001</v>
      </c>
      <c r="K15" s="23">
        <v>0</v>
      </c>
      <c r="L15" s="23">
        <v>200565.4</v>
      </c>
      <c r="M15" s="22">
        <v>0</v>
      </c>
      <c r="N15" s="23">
        <v>148330.97</v>
      </c>
      <c r="O15" s="23">
        <v>25</v>
      </c>
      <c r="P15" s="22">
        <v>0</v>
      </c>
      <c r="Q15" s="23">
        <v>134885.85079999999</v>
      </c>
      <c r="R15" s="22">
        <v>1027.98</v>
      </c>
      <c r="S15" s="22">
        <v>14.72</v>
      </c>
      <c r="T15" s="24">
        <v>1944.86</v>
      </c>
      <c r="U15">
        <v>0</v>
      </c>
      <c r="V15" s="24">
        <v>0</v>
      </c>
    </row>
    <row r="16" spans="1:22" x14ac:dyDescent="0.3">
      <c r="A16" s="18" t="s">
        <v>25</v>
      </c>
      <c r="B16" s="17" t="s">
        <v>128</v>
      </c>
      <c r="C16" s="17" t="s">
        <v>143</v>
      </c>
      <c r="D16" s="22">
        <v>1341263.2</v>
      </c>
      <c r="E16" s="23">
        <v>1554029.37</v>
      </c>
      <c r="F16" s="23">
        <v>212766.17</v>
      </c>
      <c r="G16" s="23">
        <v>24.86</v>
      </c>
      <c r="H16" s="22">
        <v>0</v>
      </c>
      <c r="I16" s="23">
        <v>81195.98</v>
      </c>
      <c r="J16" s="23">
        <v>19235.82</v>
      </c>
      <c r="K16" s="23">
        <v>0</v>
      </c>
      <c r="L16" s="23">
        <v>35054.660000000003</v>
      </c>
      <c r="M16" s="22">
        <v>0</v>
      </c>
      <c r="N16" s="23">
        <v>48156.23</v>
      </c>
      <c r="O16" s="23">
        <v>25</v>
      </c>
      <c r="P16" s="22">
        <v>0</v>
      </c>
      <c r="Q16" s="23">
        <v>0</v>
      </c>
      <c r="R16" s="22">
        <v>0</v>
      </c>
      <c r="S16" s="22">
        <v>0</v>
      </c>
      <c r="T16" s="24">
        <v>0</v>
      </c>
      <c r="U16">
        <v>0</v>
      </c>
      <c r="V16" s="24">
        <v>0</v>
      </c>
    </row>
    <row r="17" spans="1:22" x14ac:dyDescent="0.3">
      <c r="A17" s="18" t="s">
        <v>25</v>
      </c>
      <c r="B17" s="17" t="s">
        <v>128</v>
      </c>
      <c r="C17" s="17" t="s">
        <v>144</v>
      </c>
      <c r="D17" s="22">
        <v>1309274.58</v>
      </c>
      <c r="E17" s="23">
        <v>1500986.39</v>
      </c>
      <c r="F17" s="23">
        <v>191711.81</v>
      </c>
      <c r="G17" s="23">
        <v>7.03</v>
      </c>
      <c r="H17" s="22">
        <v>0</v>
      </c>
      <c r="I17" s="23">
        <v>71552.759999999995</v>
      </c>
      <c r="J17" s="23">
        <v>21503.18</v>
      </c>
      <c r="K17" s="23">
        <v>0</v>
      </c>
      <c r="L17" s="23">
        <v>33228.76</v>
      </c>
      <c r="M17" s="22">
        <v>0</v>
      </c>
      <c r="N17" s="23">
        <v>38838.71</v>
      </c>
      <c r="O17" s="23">
        <v>25</v>
      </c>
      <c r="P17" s="22">
        <v>0</v>
      </c>
      <c r="Q17" s="23">
        <v>0</v>
      </c>
      <c r="R17" s="22">
        <v>0</v>
      </c>
      <c r="S17" s="22">
        <v>0</v>
      </c>
      <c r="T17" s="24">
        <v>0</v>
      </c>
      <c r="U17">
        <v>0</v>
      </c>
      <c r="V17" s="24">
        <v>0</v>
      </c>
    </row>
    <row r="18" spans="1:22" x14ac:dyDescent="0.3">
      <c r="A18" s="18" t="s">
        <v>25</v>
      </c>
      <c r="B18" s="17" t="s">
        <v>128</v>
      </c>
      <c r="C18" s="17" t="s">
        <v>145</v>
      </c>
      <c r="D18" s="22">
        <v>1942265.86</v>
      </c>
      <c r="E18" s="23">
        <v>2182094.4500000002</v>
      </c>
      <c r="F18" s="23">
        <v>239828.59</v>
      </c>
      <c r="G18" s="23">
        <v>54.81</v>
      </c>
      <c r="H18" s="22">
        <v>0</v>
      </c>
      <c r="I18" s="23">
        <v>94945.47</v>
      </c>
      <c r="J18" s="23">
        <v>22277.279999999999</v>
      </c>
      <c r="K18" s="23">
        <v>0</v>
      </c>
      <c r="L18" s="23">
        <v>36374.959999999999</v>
      </c>
      <c r="M18" s="22">
        <v>0</v>
      </c>
      <c r="N18" s="23">
        <v>39758.61</v>
      </c>
      <c r="O18" s="23">
        <v>0</v>
      </c>
      <c r="P18" s="22">
        <v>0</v>
      </c>
      <c r="Q18" s="23">
        <v>0</v>
      </c>
      <c r="R18" s="22">
        <v>0</v>
      </c>
      <c r="S18" s="22">
        <v>0</v>
      </c>
      <c r="T18" s="24">
        <v>0</v>
      </c>
      <c r="U18">
        <v>0</v>
      </c>
      <c r="V18" s="24">
        <v>0</v>
      </c>
    </row>
    <row r="19" spans="1:22" x14ac:dyDescent="0.3">
      <c r="A19" s="18" t="s">
        <v>25</v>
      </c>
      <c r="B19" s="17" t="s">
        <v>128</v>
      </c>
      <c r="C19" s="17" t="s">
        <v>146</v>
      </c>
      <c r="D19" s="22">
        <v>2026803.62</v>
      </c>
      <c r="E19" s="23">
        <v>2859071.2815</v>
      </c>
      <c r="F19" s="23">
        <v>925331.47</v>
      </c>
      <c r="G19" s="23">
        <v>0</v>
      </c>
      <c r="H19" s="22">
        <v>0</v>
      </c>
      <c r="I19" s="23">
        <v>203614.5</v>
      </c>
      <c r="J19" s="23">
        <v>23335.11</v>
      </c>
      <c r="K19" s="23">
        <v>0</v>
      </c>
      <c r="L19" s="23">
        <v>160189.88</v>
      </c>
      <c r="M19" s="22">
        <v>0</v>
      </c>
      <c r="N19" s="23">
        <v>48334.89</v>
      </c>
      <c r="O19" s="23">
        <v>0</v>
      </c>
      <c r="P19" s="22">
        <v>0</v>
      </c>
      <c r="Q19" s="23">
        <v>94042.868499999997</v>
      </c>
      <c r="R19" s="22">
        <v>784.29</v>
      </c>
      <c r="S19" s="22">
        <v>194.77</v>
      </c>
      <c r="T19" s="24">
        <v>819.67</v>
      </c>
      <c r="U19">
        <v>0</v>
      </c>
      <c r="V19" s="24">
        <v>0</v>
      </c>
    </row>
    <row r="20" spans="1:22" x14ac:dyDescent="0.3">
      <c r="A20" s="18" t="s">
        <v>25</v>
      </c>
      <c r="B20" s="17" t="s">
        <v>128</v>
      </c>
      <c r="C20" s="17" t="s">
        <v>147</v>
      </c>
      <c r="D20" s="22">
        <v>1375662.84</v>
      </c>
      <c r="E20" s="23">
        <v>1638122.0179999999</v>
      </c>
      <c r="F20" s="23">
        <v>558268.68000000005</v>
      </c>
      <c r="G20" s="23">
        <v>5</v>
      </c>
      <c r="H20" s="22">
        <v>0</v>
      </c>
      <c r="I20" s="23">
        <v>69055.64</v>
      </c>
      <c r="J20" s="23">
        <v>13489.85</v>
      </c>
      <c r="K20" s="23">
        <v>0</v>
      </c>
      <c r="L20" s="23">
        <v>95393.37</v>
      </c>
      <c r="M20" s="22">
        <v>0</v>
      </c>
      <c r="N20" s="23">
        <v>50081.89</v>
      </c>
      <c r="O20" s="23">
        <v>191.56</v>
      </c>
      <c r="P20" s="22">
        <v>0</v>
      </c>
      <c r="Q20" s="23">
        <v>319571.07199999999</v>
      </c>
      <c r="R20" s="22">
        <v>22760.94</v>
      </c>
      <c r="S20" s="22">
        <v>1000.63</v>
      </c>
      <c r="T20" s="24">
        <v>190.44</v>
      </c>
      <c r="U20">
        <v>0</v>
      </c>
      <c r="V20" s="24">
        <v>0</v>
      </c>
    </row>
    <row r="21" spans="1:22" x14ac:dyDescent="0.3">
      <c r="A21" s="18" t="s">
        <v>25</v>
      </c>
      <c r="B21" s="17" t="s">
        <v>128</v>
      </c>
      <c r="C21" s="17" t="s">
        <v>148</v>
      </c>
      <c r="D21" s="22">
        <v>1519678.24</v>
      </c>
      <c r="E21" s="23">
        <v>1754899.91</v>
      </c>
      <c r="F21" s="23">
        <v>235221.67</v>
      </c>
      <c r="G21" s="23">
        <v>24.51</v>
      </c>
      <c r="H21" s="22">
        <v>0</v>
      </c>
      <c r="I21" s="23">
        <v>93077.68</v>
      </c>
      <c r="J21" s="23">
        <v>20518.34</v>
      </c>
      <c r="K21" s="23">
        <v>0</v>
      </c>
      <c r="L21" s="23">
        <v>39539.760000000002</v>
      </c>
      <c r="M21" s="22">
        <v>0</v>
      </c>
      <c r="N21" s="23">
        <v>26779.45</v>
      </c>
      <c r="O21" s="23">
        <v>75</v>
      </c>
      <c r="P21" s="22">
        <v>0</v>
      </c>
      <c r="Q21" s="23">
        <v>0</v>
      </c>
      <c r="R21" s="22">
        <v>0</v>
      </c>
      <c r="S21" s="22">
        <v>0</v>
      </c>
      <c r="T21" s="24">
        <v>0</v>
      </c>
      <c r="U21">
        <v>0</v>
      </c>
      <c r="V21" s="24">
        <v>0</v>
      </c>
    </row>
    <row r="22" spans="1:22" x14ac:dyDescent="0.3">
      <c r="A22" s="18" t="s">
        <v>25</v>
      </c>
      <c r="B22" s="17" t="s">
        <v>128</v>
      </c>
      <c r="C22" s="17" t="s">
        <v>149</v>
      </c>
      <c r="D22" s="22">
        <v>714717.04</v>
      </c>
      <c r="E22" s="23">
        <v>837978.37</v>
      </c>
      <c r="F22" s="23">
        <v>123261.33</v>
      </c>
      <c r="G22" s="23">
        <v>23.87</v>
      </c>
      <c r="H22" s="22">
        <v>0</v>
      </c>
      <c r="I22" s="23">
        <v>50510.1</v>
      </c>
      <c r="J22" s="23">
        <v>7324.52</v>
      </c>
      <c r="K22" s="23">
        <v>0</v>
      </c>
      <c r="L22" s="23">
        <v>19767.32</v>
      </c>
      <c r="M22" s="22">
        <v>0</v>
      </c>
      <c r="N22" s="23">
        <v>17355.57</v>
      </c>
      <c r="O22" s="23">
        <v>0</v>
      </c>
      <c r="P22" s="22">
        <v>0</v>
      </c>
      <c r="Q22" s="23">
        <v>0</v>
      </c>
      <c r="R22" s="22">
        <v>0</v>
      </c>
      <c r="S22" s="22">
        <v>0</v>
      </c>
      <c r="T22" s="24">
        <v>0</v>
      </c>
      <c r="U22">
        <v>0</v>
      </c>
      <c r="V22" s="24">
        <v>0</v>
      </c>
    </row>
    <row r="23" spans="1:22" x14ac:dyDescent="0.3">
      <c r="A23" s="18" t="s">
        <v>25</v>
      </c>
      <c r="B23" s="17" t="s">
        <v>128</v>
      </c>
      <c r="C23" s="17" t="s">
        <v>150</v>
      </c>
      <c r="D23" s="22">
        <v>7535590.2999999998</v>
      </c>
      <c r="E23" s="23">
        <v>8937608.1314000003</v>
      </c>
      <c r="F23" s="23">
        <v>1743151.95</v>
      </c>
      <c r="G23" s="23">
        <v>24.43</v>
      </c>
      <c r="H23" s="22">
        <v>0</v>
      </c>
      <c r="I23" s="23">
        <v>345290.78</v>
      </c>
      <c r="J23" s="23">
        <v>48825.95</v>
      </c>
      <c r="K23" s="23">
        <v>0</v>
      </c>
      <c r="L23" s="23">
        <v>350889.12</v>
      </c>
      <c r="M23" s="22">
        <v>0</v>
      </c>
      <c r="N23" s="23">
        <v>267667.15000000002</v>
      </c>
      <c r="O23" s="23">
        <v>25</v>
      </c>
      <c r="P23" s="22">
        <v>0</v>
      </c>
      <c r="Q23" s="23">
        <v>354572.13860000001</v>
      </c>
      <c r="R23" s="22">
        <v>12614.94</v>
      </c>
      <c r="S23" s="22">
        <v>823.08</v>
      </c>
      <c r="T23" s="24">
        <v>16358.16</v>
      </c>
      <c r="U23">
        <v>0</v>
      </c>
      <c r="V23" s="24">
        <v>1.27</v>
      </c>
    </row>
    <row r="24" spans="1:22" x14ac:dyDescent="0.3">
      <c r="A24" s="18" t="s">
        <v>25</v>
      </c>
      <c r="B24" s="17" t="s">
        <v>128</v>
      </c>
      <c r="C24" s="17" t="s">
        <v>151</v>
      </c>
      <c r="D24" s="22">
        <v>378096.8</v>
      </c>
      <c r="E24" s="23">
        <v>400894.9</v>
      </c>
      <c r="F24" s="23">
        <v>22798.1</v>
      </c>
      <c r="G24" s="23">
        <v>2.14</v>
      </c>
      <c r="H24" s="22">
        <v>0</v>
      </c>
      <c r="I24" s="23">
        <v>7857.34</v>
      </c>
      <c r="J24" s="23">
        <v>961.2</v>
      </c>
      <c r="K24" s="23">
        <v>0</v>
      </c>
      <c r="L24" s="23">
        <v>6888.66</v>
      </c>
      <c r="M24" s="22">
        <v>0</v>
      </c>
      <c r="N24" s="23">
        <v>2403.0100000000002</v>
      </c>
      <c r="O24" s="23">
        <v>0</v>
      </c>
      <c r="P24" s="22">
        <v>0</v>
      </c>
      <c r="Q24" s="22">
        <v>0</v>
      </c>
      <c r="R24" s="22">
        <v>0</v>
      </c>
      <c r="S24" s="22">
        <v>0</v>
      </c>
      <c r="T24">
        <v>0</v>
      </c>
      <c r="U24">
        <v>0</v>
      </c>
      <c r="V24">
        <v>0</v>
      </c>
    </row>
    <row r="25" spans="1:22" x14ac:dyDescent="0.3">
      <c r="A25" s="18" t="s">
        <v>26</v>
      </c>
      <c r="B25" s="17" t="s">
        <v>152</v>
      </c>
      <c r="C25" s="17" t="s">
        <v>153</v>
      </c>
      <c r="D25" s="22">
        <v>31017137.9599998</v>
      </c>
      <c r="E25" s="22">
        <v>35873638.799999803</v>
      </c>
      <c r="F25" s="22">
        <v>4856500.84</v>
      </c>
      <c r="G25" s="22">
        <v>13.24</v>
      </c>
      <c r="H25" s="22">
        <v>0</v>
      </c>
      <c r="I25" s="22">
        <v>1328730.94</v>
      </c>
      <c r="J25" s="22">
        <v>0</v>
      </c>
      <c r="K25" s="22">
        <v>0</v>
      </c>
      <c r="L25" s="22">
        <v>0</v>
      </c>
      <c r="M25" s="22">
        <v>2061566.42</v>
      </c>
      <c r="N25" s="22">
        <v>669249.6</v>
      </c>
      <c r="O25" s="22">
        <v>10298.709999999999</v>
      </c>
      <c r="P25" s="22">
        <v>0</v>
      </c>
      <c r="Q25" s="22">
        <v>0</v>
      </c>
      <c r="R25" s="22">
        <v>0</v>
      </c>
      <c r="S25" s="22">
        <v>0</v>
      </c>
      <c r="T25">
        <v>0</v>
      </c>
      <c r="U25">
        <v>0</v>
      </c>
      <c r="V25">
        <v>0</v>
      </c>
    </row>
    <row r="26" spans="1:22" x14ac:dyDescent="0.3">
      <c r="A26" s="18" t="s">
        <v>26</v>
      </c>
      <c r="B26" s="17" t="s">
        <v>152</v>
      </c>
      <c r="C26" s="17" t="s">
        <v>154</v>
      </c>
      <c r="D26" s="22">
        <v>1874180.22</v>
      </c>
      <c r="E26" s="22">
        <v>2215671.27</v>
      </c>
      <c r="F26" s="22">
        <v>341491.05</v>
      </c>
      <c r="G26" s="22">
        <v>6.36</v>
      </c>
      <c r="H26" s="22">
        <v>0</v>
      </c>
      <c r="I26" s="22">
        <v>79888.22</v>
      </c>
      <c r="J26" s="22">
        <v>0</v>
      </c>
      <c r="K26" s="22">
        <v>0</v>
      </c>
      <c r="L26" s="22">
        <v>0</v>
      </c>
      <c r="M26" s="22">
        <v>138938.17000000001</v>
      </c>
      <c r="N26" s="22">
        <v>68185.27</v>
      </c>
      <c r="O26" s="22">
        <v>101.15</v>
      </c>
      <c r="P26" s="22">
        <v>0</v>
      </c>
      <c r="Q26" s="22">
        <v>0</v>
      </c>
      <c r="R26" s="22">
        <v>0</v>
      </c>
      <c r="S26" s="22">
        <v>0</v>
      </c>
      <c r="T26">
        <v>0</v>
      </c>
      <c r="U26">
        <v>0</v>
      </c>
      <c r="V26">
        <v>0</v>
      </c>
    </row>
    <row r="27" spans="1:22" x14ac:dyDescent="0.3">
      <c r="A27" s="18" t="s">
        <v>26</v>
      </c>
      <c r="B27" s="17" t="s">
        <v>152</v>
      </c>
      <c r="C27" s="17" t="s">
        <v>155</v>
      </c>
      <c r="D27" s="22">
        <v>493550.02</v>
      </c>
      <c r="E27" s="22">
        <v>563661.02</v>
      </c>
      <c r="F27" s="22">
        <v>70111</v>
      </c>
      <c r="G27" s="22">
        <v>17.48</v>
      </c>
      <c r="H27" s="22">
        <v>0</v>
      </c>
      <c r="I27" s="22">
        <v>10655.98</v>
      </c>
      <c r="J27" s="22">
        <v>0</v>
      </c>
      <c r="K27" s="22">
        <v>0</v>
      </c>
      <c r="L27" s="22">
        <v>0</v>
      </c>
      <c r="M27" s="22">
        <v>35345.51</v>
      </c>
      <c r="N27" s="22">
        <v>16709</v>
      </c>
      <c r="O27" s="22">
        <v>59.66</v>
      </c>
      <c r="P27" s="22">
        <v>0</v>
      </c>
      <c r="Q27" s="22">
        <v>0</v>
      </c>
      <c r="R27" s="22">
        <v>0</v>
      </c>
      <c r="S27" s="22">
        <v>0</v>
      </c>
      <c r="T27">
        <v>0</v>
      </c>
      <c r="U27">
        <v>0</v>
      </c>
      <c r="V27">
        <v>0</v>
      </c>
    </row>
    <row r="28" spans="1:22" x14ac:dyDescent="0.3">
      <c r="A28" s="18" t="s">
        <v>26</v>
      </c>
      <c r="B28" s="17" t="s">
        <v>152</v>
      </c>
      <c r="C28" s="17" t="s">
        <v>156</v>
      </c>
      <c r="D28" s="22">
        <v>18852384.739999998</v>
      </c>
      <c r="E28" s="22">
        <v>24157990.132399999</v>
      </c>
      <c r="F28" s="22">
        <v>5653912.0199999996</v>
      </c>
      <c r="G28" s="22">
        <v>123.62</v>
      </c>
      <c r="H28" s="22">
        <v>0</v>
      </c>
      <c r="I28" s="22">
        <v>762166.46</v>
      </c>
      <c r="J28" s="22">
        <v>0</v>
      </c>
      <c r="K28" s="22">
        <v>0</v>
      </c>
      <c r="L28" s="22">
        <v>0</v>
      </c>
      <c r="M28" s="22">
        <v>1514874.55</v>
      </c>
      <c r="N28" s="22">
        <v>716154.38</v>
      </c>
      <c r="O28" s="22">
        <v>4490.13</v>
      </c>
      <c r="P28" s="22">
        <v>0</v>
      </c>
      <c r="Q28" s="22">
        <v>377730.73759999999</v>
      </c>
      <c r="R28" s="22">
        <v>5737.73</v>
      </c>
      <c r="S28" s="22">
        <v>23686.38</v>
      </c>
      <c r="T28" s="25">
        <v>29561.15</v>
      </c>
      <c r="U28">
        <v>0</v>
      </c>
      <c r="V28">
        <v>0</v>
      </c>
    </row>
    <row r="29" spans="1:22" x14ac:dyDescent="0.3">
      <c r="A29" s="18" t="s">
        <v>26</v>
      </c>
      <c r="B29" s="17" t="s">
        <v>152</v>
      </c>
      <c r="C29" s="17" t="s">
        <v>157</v>
      </c>
      <c r="D29" s="22">
        <v>15604250.800000001</v>
      </c>
      <c r="E29" s="22">
        <v>18542826.304299999</v>
      </c>
      <c r="F29" s="22">
        <v>2954568.8</v>
      </c>
      <c r="G29" s="22">
        <v>30.44</v>
      </c>
      <c r="H29" s="22">
        <v>0</v>
      </c>
      <c r="I29" s="22">
        <v>884413.71</v>
      </c>
      <c r="J29" s="22">
        <v>0</v>
      </c>
      <c r="K29" s="22">
        <v>0</v>
      </c>
      <c r="L29" s="22">
        <v>0</v>
      </c>
      <c r="M29" s="22">
        <v>1162539.5900000001</v>
      </c>
      <c r="N29" s="22">
        <v>552751.31000000006</v>
      </c>
      <c r="O29" s="22">
        <v>9226.43</v>
      </c>
      <c r="P29" s="22">
        <v>0</v>
      </c>
      <c r="Q29" s="22">
        <v>17303.565699999999</v>
      </c>
      <c r="R29" s="22">
        <v>0</v>
      </c>
      <c r="S29" s="22">
        <v>1310.27</v>
      </c>
      <c r="T29" s="25">
        <v>0</v>
      </c>
      <c r="U29">
        <v>0</v>
      </c>
      <c r="V29">
        <v>0</v>
      </c>
    </row>
    <row r="30" spans="1:22" x14ac:dyDescent="0.3">
      <c r="A30" s="18" t="s">
        <v>26</v>
      </c>
      <c r="B30" s="17" t="s">
        <v>152</v>
      </c>
      <c r="C30" s="17" t="s">
        <v>158</v>
      </c>
      <c r="D30" s="22">
        <v>1780432.3</v>
      </c>
      <c r="E30" s="22">
        <v>1945518.9447999999</v>
      </c>
      <c r="F30" s="22">
        <v>305680.65000000002</v>
      </c>
      <c r="G30" s="22">
        <v>11.34</v>
      </c>
      <c r="H30" s="22">
        <v>0</v>
      </c>
      <c r="I30" s="22">
        <v>45709.65</v>
      </c>
      <c r="J30" s="22">
        <v>0</v>
      </c>
      <c r="K30" s="22">
        <v>0</v>
      </c>
      <c r="L30" s="22">
        <v>0</v>
      </c>
      <c r="M30" s="22">
        <v>120617.64</v>
      </c>
      <c r="N30" s="22">
        <v>54810.62</v>
      </c>
      <c r="O30" s="22">
        <v>3584.45</v>
      </c>
      <c r="P30" s="22">
        <v>0</v>
      </c>
      <c r="Q30" s="22">
        <v>151516.72519999999</v>
      </c>
      <c r="R30" s="22">
        <v>41.41</v>
      </c>
      <c r="S30" s="22">
        <v>10881.31</v>
      </c>
      <c r="T30" s="25">
        <v>807.14</v>
      </c>
      <c r="U30">
        <v>0</v>
      </c>
      <c r="V30">
        <v>0</v>
      </c>
    </row>
    <row r="31" spans="1:22" x14ac:dyDescent="0.3">
      <c r="A31" s="18" t="s">
        <v>26</v>
      </c>
      <c r="B31" s="17" t="s">
        <v>152</v>
      </c>
      <c r="C31" s="17" t="s">
        <v>159</v>
      </c>
      <c r="D31" s="22">
        <v>4988611.3</v>
      </c>
      <c r="E31" s="22">
        <v>5893958.6399999997</v>
      </c>
      <c r="F31" s="22">
        <v>905347.34</v>
      </c>
      <c r="G31" s="22">
        <v>21.04</v>
      </c>
      <c r="H31" s="22">
        <v>0</v>
      </c>
      <c r="I31" s="22">
        <v>238354.05</v>
      </c>
      <c r="J31" s="22">
        <v>0</v>
      </c>
      <c r="K31" s="22">
        <v>0</v>
      </c>
      <c r="L31" s="22">
        <v>0</v>
      </c>
      <c r="M31" s="22">
        <v>357060.68</v>
      </c>
      <c r="N31" s="22">
        <v>118363.26</v>
      </c>
      <c r="O31" s="22">
        <v>762.27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>
        <v>0</v>
      </c>
      <c r="V31">
        <v>0</v>
      </c>
    </row>
    <row r="32" spans="1:22" x14ac:dyDescent="0.3">
      <c r="A32" s="18" t="s">
        <v>26</v>
      </c>
      <c r="B32" s="17" t="s">
        <v>152</v>
      </c>
      <c r="C32" s="17" t="s">
        <v>160</v>
      </c>
      <c r="D32" s="22">
        <v>1128121.72</v>
      </c>
      <c r="E32" s="22">
        <v>1265893.99</v>
      </c>
      <c r="F32" s="22">
        <v>137772.26999999999</v>
      </c>
      <c r="G32" s="22">
        <v>12.78</v>
      </c>
      <c r="H32" s="22">
        <v>0</v>
      </c>
      <c r="I32" s="22">
        <v>22473.23</v>
      </c>
      <c r="J32" s="22">
        <v>0</v>
      </c>
      <c r="K32" s="22">
        <v>0</v>
      </c>
      <c r="L32" s="22">
        <v>0</v>
      </c>
      <c r="M32" s="22">
        <v>79380.56</v>
      </c>
      <c r="N32" s="22">
        <v>45932.74</v>
      </c>
      <c r="O32" s="22">
        <v>116.25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>
        <v>0</v>
      </c>
      <c r="V32">
        <v>0</v>
      </c>
    </row>
    <row r="33" spans="1:22" x14ac:dyDescent="0.3">
      <c r="A33" s="18" t="s">
        <v>26</v>
      </c>
      <c r="B33" s="17" t="s">
        <v>152</v>
      </c>
      <c r="C33" s="17" t="s">
        <v>161</v>
      </c>
      <c r="D33" s="22">
        <v>3031565.16</v>
      </c>
      <c r="E33" s="22">
        <v>3498506.7187999999</v>
      </c>
      <c r="F33" s="22">
        <v>467299.51</v>
      </c>
      <c r="G33" s="22">
        <v>10.78</v>
      </c>
      <c r="H33" s="22">
        <v>0</v>
      </c>
      <c r="I33" s="22">
        <v>93260.52</v>
      </c>
      <c r="J33" s="22">
        <v>0</v>
      </c>
      <c r="K33" s="22">
        <v>0</v>
      </c>
      <c r="L33" s="22">
        <v>0</v>
      </c>
      <c r="M33" s="22">
        <v>219380.95</v>
      </c>
      <c r="N33" s="22">
        <v>116243</v>
      </c>
      <c r="O33" s="22">
        <v>219.79</v>
      </c>
      <c r="P33" s="22">
        <v>0</v>
      </c>
      <c r="Q33" s="22">
        <v>381.90120000000002</v>
      </c>
      <c r="R33" s="22">
        <v>0</v>
      </c>
      <c r="S33" s="22">
        <v>23.95</v>
      </c>
      <c r="T33" s="25">
        <v>0</v>
      </c>
      <c r="U33">
        <v>0</v>
      </c>
      <c r="V33">
        <v>0</v>
      </c>
    </row>
    <row r="34" spans="1:22" x14ac:dyDescent="0.3">
      <c r="A34" s="18" t="s">
        <v>26</v>
      </c>
      <c r="B34" s="17" t="s">
        <v>152</v>
      </c>
      <c r="C34" s="17" t="s">
        <v>162</v>
      </c>
      <c r="D34" s="22">
        <v>4212345.5999999996</v>
      </c>
      <c r="E34" s="22">
        <v>2723077.7439999999</v>
      </c>
      <c r="F34" s="22">
        <v>301092.01</v>
      </c>
      <c r="G34" s="22">
        <v>2.62</v>
      </c>
      <c r="H34" s="22">
        <v>0</v>
      </c>
      <c r="I34" s="22">
        <v>18100.97</v>
      </c>
      <c r="J34" s="22">
        <v>0</v>
      </c>
      <c r="K34" s="22">
        <v>0</v>
      </c>
      <c r="L34" s="22">
        <v>0</v>
      </c>
      <c r="M34" s="22">
        <v>170756.16</v>
      </c>
      <c r="N34" s="22">
        <v>85858.22</v>
      </c>
      <c r="O34" s="22">
        <v>1535.64</v>
      </c>
      <c r="P34" s="22">
        <v>0</v>
      </c>
      <c r="Q34" s="22">
        <v>1912772.406</v>
      </c>
      <c r="R34" s="22">
        <v>2468.31</v>
      </c>
      <c r="S34" s="22">
        <v>119944.23</v>
      </c>
      <c r="T34" s="25">
        <v>853.11</v>
      </c>
      <c r="U34">
        <v>0</v>
      </c>
      <c r="V34">
        <v>0</v>
      </c>
    </row>
    <row r="35" spans="1:22" x14ac:dyDescent="0.3">
      <c r="A35" s="18" t="s">
        <v>26</v>
      </c>
      <c r="B35" s="17" t="s">
        <v>152</v>
      </c>
      <c r="C35" s="17" t="s">
        <v>163</v>
      </c>
      <c r="D35" s="22">
        <v>11901362.140000001</v>
      </c>
      <c r="E35" s="22">
        <v>12513094.576099999</v>
      </c>
      <c r="F35" s="22">
        <v>1326393.52</v>
      </c>
      <c r="G35" s="22">
        <v>15.68</v>
      </c>
      <c r="H35" s="22">
        <v>0</v>
      </c>
      <c r="I35" s="22">
        <v>273444.98</v>
      </c>
      <c r="J35" s="22">
        <v>0</v>
      </c>
      <c r="K35" s="22">
        <v>0</v>
      </c>
      <c r="L35" s="22">
        <v>0</v>
      </c>
      <c r="M35" s="22">
        <v>704369.97</v>
      </c>
      <c r="N35" s="22">
        <v>228219.39</v>
      </c>
      <c r="O35" s="22">
        <v>3764.61</v>
      </c>
      <c r="P35" s="22">
        <v>0</v>
      </c>
      <c r="Q35" s="22">
        <v>776893.04390000005</v>
      </c>
      <c r="R35" s="22">
        <v>0</v>
      </c>
      <c r="S35" s="22">
        <v>62231.96</v>
      </c>
      <c r="T35" s="25">
        <v>0</v>
      </c>
      <c r="U35">
        <v>0</v>
      </c>
      <c r="V35">
        <v>0</v>
      </c>
    </row>
    <row r="36" spans="1:22" x14ac:dyDescent="0.3">
      <c r="A36" s="18" t="s">
        <v>26</v>
      </c>
      <c r="B36" s="17" t="s">
        <v>152</v>
      </c>
      <c r="C36" s="17" t="s">
        <v>164</v>
      </c>
      <c r="D36" s="22">
        <v>3855825.88</v>
      </c>
      <c r="E36" s="22">
        <v>4509018.6900000004</v>
      </c>
      <c r="F36" s="22">
        <v>653192.81000000006</v>
      </c>
      <c r="G36" s="22">
        <v>8.36</v>
      </c>
      <c r="H36" s="22">
        <v>0</v>
      </c>
      <c r="I36" s="22">
        <v>151581.67000000001</v>
      </c>
      <c r="J36" s="22">
        <v>0</v>
      </c>
      <c r="K36" s="22">
        <v>0</v>
      </c>
      <c r="L36" s="22">
        <v>0</v>
      </c>
      <c r="M36" s="22">
        <v>273649.96000000002</v>
      </c>
      <c r="N36" s="22">
        <v>120191.97</v>
      </c>
      <c r="O36" s="22">
        <v>384.52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>
        <v>0</v>
      </c>
      <c r="V36">
        <v>0</v>
      </c>
    </row>
    <row r="37" spans="1:22" x14ac:dyDescent="0.3">
      <c r="A37" s="18" t="s">
        <v>26</v>
      </c>
      <c r="B37" s="17" t="s">
        <v>152</v>
      </c>
      <c r="C37" s="17" t="s">
        <v>165</v>
      </c>
      <c r="D37" s="22">
        <v>2162842.9</v>
      </c>
      <c r="E37" s="22">
        <v>2508799.2599999998</v>
      </c>
      <c r="F37" s="22">
        <v>345956.36</v>
      </c>
      <c r="G37" s="22">
        <v>31.76</v>
      </c>
      <c r="H37" s="22">
        <v>0</v>
      </c>
      <c r="I37" s="22">
        <v>73424.52</v>
      </c>
      <c r="J37" s="22">
        <v>0</v>
      </c>
      <c r="K37" s="22">
        <v>0</v>
      </c>
      <c r="L37" s="22">
        <v>0</v>
      </c>
      <c r="M37" s="22">
        <v>157319.23000000001</v>
      </c>
      <c r="N37" s="22">
        <v>48722.07</v>
      </c>
      <c r="O37" s="22">
        <v>1688.34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>
        <v>0</v>
      </c>
      <c r="V37">
        <v>0</v>
      </c>
    </row>
    <row r="38" spans="1:22" x14ac:dyDescent="0.3">
      <c r="A38" s="18" t="s">
        <v>26</v>
      </c>
      <c r="B38" s="17" t="s">
        <v>152</v>
      </c>
      <c r="C38" s="17" t="s">
        <v>166</v>
      </c>
      <c r="D38" s="22">
        <v>4746756.9199999897</v>
      </c>
      <c r="E38" s="22">
        <v>5670845.7499999898</v>
      </c>
      <c r="F38" s="22">
        <v>924088.83</v>
      </c>
      <c r="G38" s="22">
        <v>20</v>
      </c>
      <c r="H38" s="22">
        <v>0</v>
      </c>
      <c r="I38" s="22">
        <v>226707.01</v>
      </c>
      <c r="J38" s="22">
        <v>0</v>
      </c>
      <c r="K38" s="22">
        <v>0</v>
      </c>
      <c r="L38" s="22">
        <v>0</v>
      </c>
      <c r="M38" s="22">
        <v>355601.64</v>
      </c>
      <c r="N38" s="22">
        <v>189848.64</v>
      </c>
      <c r="O38" s="22">
        <v>546.22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>
        <v>0</v>
      </c>
      <c r="V38">
        <v>0</v>
      </c>
    </row>
    <row r="39" spans="1:22" x14ac:dyDescent="0.3">
      <c r="A39" s="18" t="s">
        <v>26</v>
      </c>
      <c r="B39" s="17" t="s">
        <v>152</v>
      </c>
      <c r="C39" s="17" t="s">
        <v>167</v>
      </c>
      <c r="D39" s="22">
        <v>1759675.64</v>
      </c>
      <c r="E39" s="22">
        <v>1980421.1440000001</v>
      </c>
      <c r="F39" s="22">
        <v>266749.51</v>
      </c>
      <c r="G39" s="22">
        <v>15.6</v>
      </c>
      <c r="H39" s="22">
        <v>0</v>
      </c>
      <c r="I39" s="22">
        <v>56536.5</v>
      </c>
      <c r="J39" s="22">
        <v>0</v>
      </c>
      <c r="K39" s="22">
        <v>0</v>
      </c>
      <c r="L39" s="22">
        <v>0</v>
      </c>
      <c r="M39" s="22">
        <v>124186.26</v>
      </c>
      <c r="N39" s="22">
        <v>108597.75999999999</v>
      </c>
      <c r="O39" s="22">
        <v>277.48</v>
      </c>
      <c r="P39" s="22">
        <v>0</v>
      </c>
      <c r="Q39" s="22">
        <v>49081.775999999998</v>
      </c>
      <c r="R39" s="22">
        <v>0</v>
      </c>
      <c r="S39" s="22">
        <v>3077.77</v>
      </c>
      <c r="T39" s="25">
        <v>0</v>
      </c>
      <c r="U39">
        <v>0</v>
      </c>
      <c r="V39">
        <v>0</v>
      </c>
    </row>
    <row r="40" spans="1:22" x14ac:dyDescent="0.3">
      <c r="A40" s="18" t="s">
        <v>26</v>
      </c>
      <c r="B40" s="17" t="s">
        <v>152</v>
      </c>
      <c r="C40" s="17" t="s">
        <v>168</v>
      </c>
      <c r="D40" s="22">
        <v>1937526.06</v>
      </c>
      <c r="E40" s="22">
        <v>1779763.6950000001</v>
      </c>
      <c r="F40" s="22">
        <v>298714.89</v>
      </c>
      <c r="G40" s="22">
        <v>17.52</v>
      </c>
      <c r="H40" s="22">
        <v>0</v>
      </c>
      <c r="I40" s="22">
        <v>61501.51</v>
      </c>
      <c r="J40" s="22">
        <v>0</v>
      </c>
      <c r="K40" s="22">
        <v>0</v>
      </c>
      <c r="L40" s="22">
        <v>0</v>
      </c>
      <c r="M40" s="22">
        <v>111603.56</v>
      </c>
      <c r="N40" s="22">
        <v>51114.03</v>
      </c>
      <c r="O40" s="22">
        <v>303.97000000000003</v>
      </c>
      <c r="P40" s="22">
        <v>0</v>
      </c>
      <c r="Q40" s="22">
        <v>487019.60499999998</v>
      </c>
      <c r="R40" s="22">
        <v>2.82</v>
      </c>
      <c r="S40" s="22">
        <v>30539.53</v>
      </c>
      <c r="T40" s="25">
        <v>0</v>
      </c>
      <c r="U40">
        <v>0</v>
      </c>
      <c r="V40">
        <v>0</v>
      </c>
    </row>
    <row r="41" spans="1:22" x14ac:dyDescent="0.3">
      <c r="A41" s="18" t="s">
        <v>26</v>
      </c>
      <c r="B41" s="17" t="s">
        <v>152</v>
      </c>
      <c r="C41" s="17" t="s">
        <v>169</v>
      </c>
      <c r="D41" s="22">
        <v>6559754.2199999997</v>
      </c>
      <c r="E41" s="22">
        <v>7476301.5199999996</v>
      </c>
      <c r="F41" s="22">
        <v>916547.3</v>
      </c>
      <c r="G41" s="22">
        <v>10.86</v>
      </c>
      <c r="H41" s="22">
        <v>0</v>
      </c>
      <c r="I41" s="22">
        <v>185519.44</v>
      </c>
      <c r="J41" s="22">
        <v>0</v>
      </c>
      <c r="K41" s="22">
        <v>0</v>
      </c>
      <c r="L41" s="22">
        <v>0</v>
      </c>
      <c r="M41" s="22">
        <v>468816.06</v>
      </c>
      <c r="N41" s="22">
        <v>387757.77</v>
      </c>
      <c r="O41" s="22">
        <v>2474.0500000000002</v>
      </c>
      <c r="P41" s="22">
        <v>0</v>
      </c>
      <c r="Q41" s="22">
        <v>0</v>
      </c>
      <c r="R41" s="22">
        <v>0</v>
      </c>
      <c r="S41" s="22">
        <v>0</v>
      </c>
      <c r="T41" s="25">
        <v>0</v>
      </c>
      <c r="U41">
        <v>0</v>
      </c>
      <c r="V41">
        <v>0</v>
      </c>
    </row>
    <row r="42" spans="1:22" x14ac:dyDescent="0.3">
      <c r="A42" s="18" t="s">
        <v>26</v>
      </c>
      <c r="B42" s="17" t="s">
        <v>152</v>
      </c>
      <c r="C42" s="17" t="s">
        <v>170</v>
      </c>
      <c r="D42" s="22">
        <v>976786.98000000103</v>
      </c>
      <c r="E42" s="22">
        <v>1127693.3500000001</v>
      </c>
      <c r="F42" s="22">
        <v>150906.37</v>
      </c>
      <c r="G42" s="22">
        <v>4.2</v>
      </c>
      <c r="H42" s="22">
        <v>0</v>
      </c>
      <c r="I42" s="22">
        <v>28559.11</v>
      </c>
      <c r="J42" s="22">
        <v>0</v>
      </c>
      <c r="K42" s="22">
        <v>0</v>
      </c>
      <c r="L42" s="22">
        <v>0</v>
      </c>
      <c r="M42" s="22">
        <v>70714.27</v>
      </c>
      <c r="N42" s="22">
        <v>34284.6</v>
      </c>
      <c r="O42" s="22">
        <v>344.41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>
        <v>0</v>
      </c>
      <c r="V42">
        <v>0</v>
      </c>
    </row>
    <row r="43" spans="1:22" x14ac:dyDescent="0.3">
      <c r="A43" s="18" t="s">
        <v>26</v>
      </c>
      <c r="B43" s="17" t="s">
        <v>152</v>
      </c>
      <c r="C43" s="17" t="s">
        <v>171</v>
      </c>
      <c r="D43" s="22">
        <v>1012740.52</v>
      </c>
      <c r="E43" s="22">
        <v>1072203.5922000001</v>
      </c>
      <c r="F43" s="22">
        <v>217546.63</v>
      </c>
      <c r="G43" s="22">
        <v>9.32</v>
      </c>
      <c r="H43" s="22">
        <v>0</v>
      </c>
      <c r="I43" s="22">
        <v>37237.26</v>
      </c>
      <c r="J43" s="22">
        <v>0</v>
      </c>
      <c r="K43" s="22">
        <v>0</v>
      </c>
      <c r="L43" s="22">
        <v>0</v>
      </c>
      <c r="M43" s="22">
        <v>67234.679999999993</v>
      </c>
      <c r="N43" s="22">
        <v>62010.05</v>
      </c>
      <c r="O43" s="22">
        <v>406.09</v>
      </c>
      <c r="P43" s="22">
        <v>0</v>
      </c>
      <c r="Q43" s="22">
        <v>168678.4278</v>
      </c>
      <c r="R43" s="22">
        <v>17.57</v>
      </c>
      <c r="S43" s="22">
        <v>10577.3</v>
      </c>
      <c r="T43" s="25">
        <v>12194.45</v>
      </c>
      <c r="U43">
        <v>0</v>
      </c>
      <c r="V43">
        <v>0</v>
      </c>
    </row>
    <row r="44" spans="1:22" x14ac:dyDescent="0.3">
      <c r="A44" s="18" t="s">
        <v>26</v>
      </c>
      <c r="B44" s="17" t="s">
        <v>152</v>
      </c>
      <c r="C44" s="17" t="s">
        <v>172</v>
      </c>
      <c r="D44" s="22">
        <v>27872893.879999999</v>
      </c>
      <c r="E44" s="22">
        <v>31189896.7487</v>
      </c>
      <c r="F44" s="22">
        <v>4567590.78</v>
      </c>
      <c r="G44" s="22">
        <v>50.32</v>
      </c>
      <c r="H44" s="22">
        <v>0</v>
      </c>
      <c r="I44" s="22">
        <v>1245238.8999999999</v>
      </c>
      <c r="J44" s="22">
        <v>0</v>
      </c>
      <c r="K44" s="22">
        <v>0</v>
      </c>
      <c r="L44" s="22">
        <v>0</v>
      </c>
      <c r="M44" s="22">
        <v>1872471.15</v>
      </c>
      <c r="N44" s="22">
        <v>483353.45</v>
      </c>
      <c r="O44" s="22">
        <v>1517.68</v>
      </c>
      <c r="P44" s="22">
        <v>0</v>
      </c>
      <c r="Q44" s="22">
        <v>1349421.7812999999</v>
      </c>
      <c r="R44" s="22">
        <v>0</v>
      </c>
      <c r="S44" s="22">
        <v>98833.87</v>
      </c>
      <c r="T44" s="25">
        <v>0</v>
      </c>
      <c r="U44">
        <v>0</v>
      </c>
      <c r="V44">
        <v>0</v>
      </c>
    </row>
    <row r="45" spans="1:22" x14ac:dyDescent="0.3">
      <c r="A45" s="18" t="s">
        <v>26</v>
      </c>
      <c r="B45" s="17" t="s">
        <v>152</v>
      </c>
      <c r="C45" s="17" t="s">
        <v>173</v>
      </c>
      <c r="D45" s="22">
        <v>15437178.439999999</v>
      </c>
      <c r="E45" s="22">
        <v>18127956.329599999</v>
      </c>
      <c r="F45" s="22">
        <v>3044553.27</v>
      </c>
      <c r="G45" s="22">
        <v>17.3</v>
      </c>
      <c r="H45" s="22">
        <v>0</v>
      </c>
      <c r="I45" s="22">
        <v>856431.04</v>
      </c>
      <c r="J45" s="22">
        <v>0</v>
      </c>
      <c r="K45" s="22">
        <v>0</v>
      </c>
      <c r="L45" s="22">
        <v>0</v>
      </c>
      <c r="M45" s="22">
        <v>1095559.3400000001</v>
      </c>
      <c r="N45" s="22">
        <v>225965.66</v>
      </c>
      <c r="O45" s="22">
        <v>1255</v>
      </c>
      <c r="P45" s="22">
        <v>0</v>
      </c>
      <c r="Q45" s="22">
        <v>381480.70039999997</v>
      </c>
      <c r="R45" s="22">
        <v>0</v>
      </c>
      <c r="S45" s="22">
        <v>27705.32</v>
      </c>
      <c r="T45" s="25">
        <v>2267.46</v>
      </c>
      <c r="U45">
        <v>0</v>
      </c>
      <c r="V45">
        <v>0</v>
      </c>
    </row>
    <row r="46" spans="1:22" x14ac:dyDescent="0.3">
      <c r="A46" s="18" t="s">
        <v>26</v>
      </c>
      <c r="B46" s="17" t="s">
        <v>152</v>
      </c>
      <c r="C46" s="17" t="s">
        <v>174</v>
      </c>
      <c r="D46" s="22">
        <v>8307246.1799999997</v>
      </c>
      <c r="E46" s="22">
        <v>7143284.3049999997</v>
      </c>
      <c r="F46" s="22">
        <v>682701.01</v>
      </c>
      <c r="G46" s="22">
        <v>7.36</v>
      </c>
      <c r="H46" s="22">
        <v>0</v>
      </c>
      <c r="I46" s="22">
        <v>117643.48</v>
      </c>
      <c r="J46" s="22">
        <v>0</v>
      </c>
      <c r="K46" s="22">
        <v>0</v>
      </c>
      <c r="L46" s="22">
        <v>0</v>
      </c>
      <c r="M46" s="22">
        <v>331073.61</v>
      </c>
      <c r="N46" s="22">
        <v>169808.19</v>
      </c>
      <c r="O46" s="22">
        <v>1289.25</v>
      </c>
      <c r="P46" s="22">
        <v>0</v>
      </c>
      <c r="Q46" s="22">
        <v>2009688.4650000001</v>
      </c>
      <c r="R46" s="22">
        <v>0</v>
      </c>
      <c r="S46" s="22">
        <v>163025.57999999999</v>
      </c>
      <c r="T46" s="25">
        <v>313227.57</v>
      </c>
      <c r="U46">
        <v>0</v>
      </c>
      <c r="V46">
        <v>0</v>
      </c>
    </row>
    <row r="47" spans="1:22" x14ac:dyDescent="0.3">
      <c r="A47" s="18" t="s">
        <v>26</v>
      </c>
      <c r="B47" s="17" t="s">
        <v>152</v>
      </c>
      <c r="C47" s="17" t="s">
        <v>175</v>
      </c>
      <c r="D47" s="22">
        <v>84587.5</v>
      </c>
      <c r="E47" s="22">
        <v>91252.62</v>
      </c>
      <c r="F47" s="22">
        <v>6665.12</v>
      </c>
      <c r="G47" s="22">
        <v>14.24</v>
      </c>
      <c r="H47" s="22">
        <v>0</v>
      </c>
      <c r="I47" s="22">
        <v>700.53</v>
      </c>
      <c r="J47" s="22">
        <v>0</v>
      </c>
      <c r="K47" s="22">
        <v>0</v>
      </c>
      <c r="L47" s="22">
        <v>0</v>
      </c>
      <c r="M47" s="22">
        <v>4945.99</v>
      </c>
      <c r="N47" s="22">
        <v>4431.1000000000004</v>
      </c>
      <c r="O47" s="22">
        <v>108.62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>
        <v>0</v>
      </c>
      <c r="V47">
        <v>0</v>
      </c>
    </row>
    <row r="48" spans="1:22" x14ac:dyDescent="0.3">
      <c r="A48" s="18" t="s">
        <v>26</v>
      </c>
      <c r="B48" s="17" t="s">
        <v>152</v>
      </c>
      <c r="C48" s="17" t="s">
        <v>176</v>
      </c>
      <c r="D48" s="22">
        <v>730622.87999999896</v>
      </c>
      <c r="E48" s="22">
        <v>833959.93999999901</v>
      </c>
      <c r="F48" s="22">
        <v>103337.06</v>
      </c>
      <c r="G48" s="22">
        <v>11.32</v>
      </c>
      <c r="H48" s="22">
        <v>0</v>
      </c>
      <c r="I48" s="22">
        <v>20071.54</v>
      </c>
      <c r="J48" s="22">
        <v>0</v>
      </c>
      <c r="K48" s="22">
        <v>0</v>
      </c>
      <c r="L48" s="22">
        <v>0</v>
      </c>
      <c r="M48" s="22">
        <v>52295.12</v>
      </c>
      <c r="N48" s="22">
        <v>61396.94</v>
      </c>
      <c r="O48" s="22">
        <v>685.01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>
        <v>0</v>
      </c>
      <c r="V48">
        <v>0</v>
      </c>
    </row>
    <row r="49" spans="1:22" x14ac:dyDescent="0.3">
      <c r="A49" s="18" t="s">
        <v>26</v>
      </c>
      <c r="B49" s="17" t="s">
        <v>152</v>
      </c>
      <c r="C49" s="17" t="s">
        <v>177</v>
      </c>
      <c r="D49" s="22">
        <v>5486826.0999999996</v>
      </c>
      <c r="E49" s="22">
        <v>6379463.2699999996</v>
      </c>
      <c r="F49" s="22">
        <v>892637.17</v>
      </c>
      <c r="G49" s="22">
        <v>23.18</v>
      </c>
      <c r="H49" s="22">
        <v>0</v>
      </c>
      <c r="I49" s="22">
        <v>206119.17</v>
      </c>
      <c r="J49" s="22">
        <v>0</v>
      </c>
      <c r="K49" s="22">
        <v>0</v>
      </c>
      <c r="L49" s="22">
        <v>0</v>
      </c>
      <c r="M49" s="22">
        <v>400036.88</v>
      </c>
      <c r="N49" s="22">
        <v>561040.91</v>
      </c>
      <c r="O49" s="22">
        <v>10259.950000000001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>
        <v>0</v>
      </c>
      <c r="V49">
        <v>0</v>
      </c>
    </row>
    <row r="50" spans="1:22" x14ac:dyDescent="0.3">
      <c r="A50" s="18" t="s">
        <v>26</v>
      </c>
      <c r="B50" s="17" t="s">
        <v>152</v>
      </c>
      <c r="C50" s="17" t="s">
        <v>178</v>
      </c>
      <c r="D50" s="22">
        <v>8293337.6600000001</v>
      </c>
      <c r="E50" s="22">
        <v>9257533.4554999992</v>
      </c>
      <c r="F50" s="22">
        <v>1322902.6299999999</v>
      </c>
      <c r="G50" s="22">
        <v>17.5</v>
      </c>
      <c r="H50" s="22">
        <v>0</v>
      </c>
      <c r="I50" s="22">
        <v>332168.09999999998</v>
      </c>
      <c r="J50" s="22">
        <v>0</v>
      </c>
      <c r="K50" s="22">
        <v>0</v>
      </c>
      <c r="L50" s="22">
        <v>0</v>
      </c>
      <c r="M50" s="22">
        <v>481011.77</v>
      </c>
      <c r="N50" s="22">
        <v>214986.92</v>
      </c>
      <c r="O50" s="22">
        <v>806.72</v>
      </c>
      <c r="P50" s="22">
        <v>0</v>
      </c>
      <c r="Q50" s="22">
        <v>382705.13449999999</v>
      </c>
      <c r="R50" s="22">
        <v>0</v>
      </c>
      <c r="S50" s="22">
        <v>23998.3</v>
      </c>
      <c r="T50" s="25">
        <v>3113.88</v>
      </c>
      <c r="U50">
        <v>0</v>
      </c>
      <c r="V50">
        <v>0</v>
      </c>
    </row>
    <row r="51" spans="1:22" x14ac:dyDescent="0.3">
      <c r="A51" s="18" t="s">
        <v>26</v>
      </c>
      <c r="B51" s="17" t="s">
        <v>152</v>
      </c>
      <c r="C51" s="17" t="s">
        <v>179</v>
      </c>
      <c r="D51" s="22">
        <v>126436.38</v>
      </c>
      <c r="E51" s="22">
        <v>141401.54999999999</v>
      </c>
      <c r="F51" s="22">
        <v>14965.17</v>
      </c>
      <c r="G51" s="22">
        <v>18.34</v>
      </c>
      <c r="H51" s="22">
        <v>0</v>
      </c>
      <c r="I51" s="22">
        <v>3216.1</v>
      </c>
      <c r="J51" s="22">
        <v>0</v>
      </c>
      <c r="K51" s="22">
        <v>0</v>
      </c>
      <c r="L51" s="22">
        <v>0</v>
      </c>
      <c r="M51" s="22">
        <v>7450.45</v>
      </c>
      <c r="N51" s="22">
        <v>9590.43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>
        <v>0</v>
      </c>
      <c r="V51">
        <v>0</v>
      </c>
    </row>
    <row r="52" spans="1:22" x14ac:dyDescent="0.3">
      <c r="A52" s="18" t="s">
        <v>26</v>
      </c>
      <c r="B52" s="17" t="s">
        <v>152</v>
      </c>
      <c r="C52" s="17" t="s">
        <v>180</v>
      </c>
      <c r="D52" s="22">
        <v>4345766.1000000099</v>
      </c>
      <c r="E52" s="22">
        <v>5002443.1700000102</v>
      </c>
      <c r="F52" s="22">
        <v>656677.06999999995</v>
      </c>
      <c r="G52" s="22">
        <v>4.42</v>
      </c>
      <c r="H52" s="22">
        <v>0</v>
      </c>
      <c r="I52" s="22">
        <v>149017.39000000001</v>
      </c>
      <c r="J52" s="22">
        <v>0</v>
      </c>
      <c r="K52" s="22">
        <v>0</v>
      </c>
      <c r="L52" s="22">
        <v>0</v>
      </c>
      <c r="M52" s="22">
        <v>266784.87</v>
      </c>
      <c r="N52" s="22">
        <v>290460.92</v>
      </c>
      <c r="O52" s="22">
        <v>418.74</v>
      </c>
      <c r="P52" s="22">
        <v>0</v>
      </c>
      <c r="Q52" s="22">
        <v>0</v>
      </c>
      <c r="R52" s="22">
        <v>0</v>
      </c>
      <c r="S52" s="22">
        <v>0</v>
      </c>
      <c r="T52" s="25">
        <v>0</v>
      </c>
      <c r="U52">
        <v>0</v>
      </c>
      <c r="V52">
        <v>0</v>
      </c>
    </row>
    <row r="53" spans="1:22" x14ac:dyDescent="0.3">
      <c r="A53" s="18" t="s">
        <v>26</v>
      </c>
      <c r="B53" s="17" t="s">
        <v>152</v>
      </c>
      <c r="C53" s="17" t="s">
        <v>181</v>
      </c>
      <c r="D53" s="22">
        <v>2334493.8199999998</v>
      </c>
      <c r="E53" s="22">
        <v>2791325.69</v>
      </c>
      <c r="F53" s="22">
        <v>456831.87</v>
      </c>
      <c r="G53" s="22">
        <v>6.32</v>
      </c>
      <c r="H53" s="22">
        <v>0</v>
      </c>
      <c r="I53" s="22">
        <v>111259.02</v>
      </c>
      <c r="J53" s="22">
        <v>0</v>
      </c>
      <c r="K53" s="22">
        <v>0</v>
      </c>
      <c r="L53" s="22">
        <v>0</v>
      </c>
      <c r="M53" s="22">
        <v>149567.63</v>
      </c>
      <c r="N53" s="22">
        <v>35204.239999999998</v>
      </c>
      <c r="O53" s="22">
        <v>841.92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>
        <v>0</v>
      </c>
      <c r="V53">
        <v>0</v>
      </c>
    </row>
    <row r="54" spans="1:22" x14ac:dyDescent="0.3">
      <c r="A54" s="18" t="s">
        <v>26</v>
      </c>
      <c r="B54" s="17" t="s">
        <v>152</v>
      </c>
      <c r="C54" s="17" t="s">
        <v>182</v>
      </c>
      <c r="D54" s="22">
        <v>1193230.8999999999</v>
      </c>
      <c r="E54" s="22">
        <v>1277915.9620000001</v>
      </c>
      <c r="F54" s="22">
        <v>105197.1</v>
      </c>
      <c r="G54" s="22">
        <v>12.64</v>
      </c>
      <c r="H54" s="22">
        <v>0</v>
      </c>
      <c r="I54" s="22">
        <v>11995.59</v>
      </c>
      <c r="J54" s="22">
        <v>0</v>
      </c>
      <c r="K54" s="22">
        <v>0</v>
      </c>
      <c r="L54" s="22">
        <v>0</v>
      </c>
      <c r="M54" s="22">
        <v>68961.899999999994</v>
      </c>
      <c r="N54" s="22">
        <v>11521.55</v>
      </c>
      <c r="O54" s="22">
        <v>272.95999999999998</v>
      </c>
      <c r="P54" s="22">
        <v>0</v>
      </c>
      <c r="Q54" s="22">
        <v>22290.948</v>
      </c>
      <c r="R54" s="22">
        <v>0</v>
      </c>
      <c r="S54" s="22">
        <v>1778.91</v>
      </c>
      <c r="T54" s="25">
        <v>0</v>
      </c>
      <c r="U54">
        <v>0</v>
      </c>
      <c r="V54">
        <v>0</v>
      </c>
    </row>
    <row r="55" spans="1:22" x14ac:dyDescent="0.3">
      <c r="A55" s="18" t="s">
        <v>26</v>
      </c>
      <c r="B55" s="17" t="s">
        <v>152</v>
      </c>
      <c r="C55" s="17" t="s">
        <v>183</v>
      </c>
      <c r="D55" s="22">
        <v>2013130.88</v>
      </c>
      <c r="E55" s="22">
        <v>2260265.0608999999</v>
      </c>
      <c r="F55" s="22">
        <v>256814.64</v>
      </c>
      <c r="G55" s="22">
        <v>5.12</v>
      </c>
      <c r="H55" s="22">
        <v>0</v>
      </c>
      <c r="I55" s="22">
        <v>43980.44</v>
      </c>
      <c r="J55" s="22">
        <v>0</v>
      </c>
      <c r="K55" s="22">
        <v>0</v>
      </c>
      <c r="L55" s="22">
        <v>0</v>
      </c>
      <c r="M55" s="22">
        <v>123164.24</v>
      </c>
      <c r="N55" s="22">
        <v>33759.760000000002</v>
      </c>
      <c r="O55" s="22">
        <v>201.46</v>
      </c>
      <c r="P55" s="22">
        <v>0</v>
      </c>
      <c r="Q55" s="22">
        <v>10513.239100000001</v>
      </c>
      <c r="R55" s="22">
        <v>0</v>
      </c>
      <c r="S55" s="22">
        <v>832.78</v>
      </c>
      <c r="T55" s="25">
        <v>0</v>
      </c>
      <c r="U55">
        <v>0</v>
      </c>
      <c r="V55">
        <v>0</v>
      </c>
    </row>
    <row r="56" spans="1:22" x14ac:dyDescent="0.3">
      <c r="A56" s="18" t="s">
        <v>26</v>
      </c>
      <c r="B56" s="17" t="s">
        <v>152</v>
      </c>
      <c r="C56" s="17" t="s">
        <v>184</v>
      </c>
      <c r="D56" s="22">
        <v>311438.42</v>
      </c>
      <c r="E56" s="22">
        <v>331976.44</v>
      </c>
      <c r="F56" s="22">
        <v>20538.02</v>
      </c>
      <c r="G56" s="22">
        <v>3.68</v>
      </c>
      <c r="H56" s="22">
        <v>0</v>
      </c>
      <c r="I56" s="22">
        <v>73.33</v>
      </c>
      <c r="J56" s="22">
        <v>0</v>
      </c>
      <c r="K56" s="22">
        <v>0</v>
      </c>
      <c r="L56" s="22">
        <v>0</v>
      </c>
      <c r="M56" s="22">
        <v>18856.810000000001</v>
      </c>
      <c r="N56" s="22">
        <v>23982.78</v>
      </c>
      <c r="O56" s="22">
        <v>51.38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>
        <v>0</v>
      </c>
      <c r="V56">
        <v>0</v>
      </c>
    </row>
    <row r="57" spans="1:22" x14ac:dyDescent="0.3">
      <c r="A57" s="18" t="s">
        <v>26</v>
      </c>
      <c r="B57" s="17" t="s">
        <v>152</v>
      </c>
      <c r="C57" s="17" t="s">
        <v>185</v>
      </c>
      <c r="D57" s="22">
        <v>8955282.5600000098</v>
      </c>
      <c r="E57" s="22">
        <v>11632722.385199999</v>
      </c>
      <c r="F57" s="22">
        <v>2998421.41</v>
      </c>
      <c r="G57" s="22">
        <v>6.72</v>
      </c>
      <c r="H57" s="22">
        <v>0</v>
      </c>
      <c r="I57" s="22">
        <v>346065.57</v>
      </c>
      <c r="J57" s="22">
        <v>0</v>
      </c>
      <c r="K57" s="22">
        <v>0</v>
      </c>
      <c r="L57" s="22">
        <v>0</v>
      </c>
      <c r="M57" s="22">
        <v>729452.85</v>
      </c>
      <c r="N57" s="22">
        <v>679122.63</v>
      </c>
      <c r="O57" s="22">
        <v>8958.11</v>
      </c>
      <c r="P57" s="22">
        <v>0</v>
      </c>
      <c r="Q57" s="22">
        <v>429801.6348</v>
      </c>
      <c r="R57" s="22">
        <v>80237.23</v>
      </c>
      <c r="S57" s="22">
        <v>28582.82</v>
      </c>
      <c r="T57" s="25">
        <v>629.85</v>
      </c>
      <c r="U57">
        <v>0</v>
      </c>
      <c r="V57">
        <v>0</v>
      </c>
    </row>
    <row r="58" spans="1:22" x14ac:dyDescent="0.3">
      <c r="A58" s="18" t="s">
        <v>26</v>
      </c>
      <c r="B58" s="17" t="s">
        <v>152</v>
      </c>
      <c r="C58" s="17" t="s">
        <v>186</v>
      </c>
      <c r="D58" s="22">
        <v>4734980.34</v>
      </c>
      <c r="E58" s="22">
        <v>3203281.3309999998</v>
      </c>
      <c r="F58" s="22">
        <v>175253.29</v>
      </c>
      <c r="G58" s="22">
        <v>11.92</v>
      </c>
      <c r="H58" s="22">
        <v>0</v>
      </c>
      <c r="I58" s="22">
        <v>676.15</v>
      </c>
      <c r="J58" s="22">
        <v>0</v>
      </c>
      <c r="K58" s="22">
        <v>0</v>
      </c>
      <c r="L58" s="22">
        <v>0</v>
      </c>
      <c r="M58" s="22">
        <v>170897.47</v>
      </c>
      <c r="N58" s="22">
        <v>114647.64</v>
      </c>
      <c r="O58" s="22">
        <v>1099.69</v>
      </c>
      <c r="P58" s="22">
        <v>0</v>
      </c>
      <c r="Q58" s="22">
        <v>1821199.8089999999</v>
      </c>
      <c r="R58" s="22">
        <v>45.52</v>
      </c>
      <c r="S58" s="22">
        <v>114201.99</v>
      </c>
      <c r="T58" s="25">
        <v>53756.76</v>
      </c>
      <c r="U58">
        <v>0</v>
      </c>
      <c r="V58">
        <v>0</v>
      </c>
    </row>
    <row r="59" spans="1:22" x14ac:dyDescent="0.3">
      <c r="A59" s="18" t="s">
        <v>26</v>
      </c>
      <c r="B59" s="17" t="s">
        <v>152</v>
      </c>
      <c r="C59" s="17" t="s">
        <v>187</v>
      </c>
      <c r="D59" s="22">
        <v>85547831.519999802</v>
      </c>
      <c r="E59" s="22">
        <v>106082801.49169999</v>
      </c>
      <c r="F59" s="22">
        <v>21534504.940000001</v>
      </c>
      <c r="G59" s="22">
        <v>13.02</v>
      </c>
      <c r="H59" s="22">
        <v>0</v>
      </c>
      <c r="I59" s="22">
        <v>3574487.91</v>
      </c>
      <c r="J59" s="22">
        <v>0</v>
      </c>
      <c r="K59" s="22">
        <v>0</v>
      </c>
      <c r="L59" s="22">
        <v>0</v>
      </c>
      <c r="M59" s="22">
        <v>6016694.8099999996</v>
      </c>
      <c r="N59" s="22">
        <v>2497503.91</v>
      </c>
      <c r="O59" s="22">
        <v>15633.2</v>
      </c>
      <c r="P59" s="22">
        <v>0</v>
      </c>
      <c r="Q59" s="22">
        <v>1066439.2782999999</v>
      </c>
      <c r="R59" s="22">
        <v>31.1</v>
      </c>
      <c r="S59" s="22">
        <v>66873.210000000006</v>
      </c>
      <c r="T59" s="25">
        <v>32062.44</v>
      </c>
      <c r="U59">
        <v>0</v>
      </c>
      <c r="V59">
        <v>0</v>
      </c>
    </row>
    <row r="60" spans="1:22" x14ac:dyDescent="0.3">
      <c r="A60" s="18" t="s">
        <v>26</v>
      </c>
      <c r="B60" s="17" t="s">
        <v>152</v>
      </c>
      <c r="C60" s="17" t="s">
        <v>188</v>
      </c>
      <c r="D60" s="22">
        <v>84663466.819999993</v>
      </c>
      <c r="E60" s="22">
        <v>91988576.471499994</v>
      </c>
      <c r="F60" s="22">
        <v>11926623.949999999</v>
      </c>
      <c r="G60" s="22">
        <v>26.82</v>
      </c>
      <c r="H60" s="22">
        <v>0</v>
      </c>
      <c r="I60" s="22">
        <v>1444347.6</v>
      </c>
      <c r="J60" s="22">
        <v>0</v>
      </c>
      <c r="K60" s="22">
        <v>0</v>
      </c>
      <c r="L60" s="22">
        <v>0</v>
      </c>
      <c r="M60" s="22">
        <v>5192332.82</v>
      </c>
      <c r="N60" s="22">
        <v>2341327.3199999998</v>
      </c>
      <c r="O60" s="22">
        <v>60140.68</v>
      </c>
      <c r="P60" s="22">
        <v>0</v>
      </c>
      <c r="Q60" s="22">
        <v>4909365.9184999997</v>
      </c>
      <c r="R60" s="22">
        <v>0</v>
      </c>
      <c r="S60" s="22">
        <v>307851.62</v>
      </c>
      <c r="T60" s="25">
        <v>5379.76</v>
      </c>
      <c r="U60">
        <v>0</v>
      </c>
      <c r="V60">
        <v>0</v>
      </c>
    </row>
    <row r="61" spans="1:22" x14ac:dyDescent="0.3">
      <c r="A61" s="18" t="s">
        <v>26</v>
      </c>
      <c r="B61" s="17" t="s">
        <v>152</v>
      </c>
      <c r="C61" s="17" t="s">
        <v>189</v>
      </c>
      <c r="D61" s="22">
        <v>130218460.02</v>
      </c>
      <c r="E61" s="22">
        <v>136332167.39390001</v>
      </c>
      <c r="F61" s="22">
        <v>22822704.91</v>
      </c>
      <c r="G61" s="22">
        <v>78.5</v>
      </c>
      <c r="H61" s="22">
        <v>0</v>
      </c>
      <c r="I61" s="22">
        <v>2411761.96</v>
      </c>
      <c r="J61" s="22">
        <v>0</v>
      </c>
      <c r="K61" s="22">
        <v>0</v>
      </c>
      <c r="L61" s="22">
        <v>0</v>
      </c>
      <c r="M61" s="22">
        <v>7657529.0099999998</v>
      </c>
      <c r="N61" s="22">
        <v>7386302.3899999997</v>
      </c>
      <c r="O61" s="22">
        <v>27874.47</v>
      </c>
      <c r="P61" s="22">
        <v>0</v>
      </c>
      <c r="Q61" s="22">
        <v>18347193.676100001</v>
      </c>
      <c r="R61" s="22">
        <v>461809.47</v>
      </c>
      <c r="S61" s="22">
        <v>1176386.67</v>
      </c>
      <c r="T61" s="25">
        <v>438016.19</v>
      </c>
      <c r="U61">
        <v>0</v>
      </c>
      <c r="V61">
        <v>0</v>
      </c>
    </row>
    <row r="62" spans="1:22" x14ac:dyDescent="0.3">
      <c r="A62" s="18" t="s">
        <v>26</v>
      </c>
      <c r="B62" s="17" t="s">
        <v>152</v>
      </c>
      <c r="C62" s="17" t="s">
        <v>190</v>
      </c>
      <c r="D62" s="22">
        <v>50947890.7200002</v>
      </c>
      <c r="E62" s="22">
        <v>65827204.600200199</v>
      </c>
      <c r="F62" s="22">
        <v>15488682.58</v>
      </c>
      <c r="G62" s="22">
        <v>13.5</v>
      </c>
      <c r="H62" s="22">
        <v>0</v>
      </c>
      <c r="I62" s="22">
        <v>2481966.96</v>
      </c>
      <c r="J62" s="22">
        <v>0</v>
      </c>
      <c r="K62" s="22">
        <v>0</v>
      </c>
      <c r="L62" s="22">
        <v>0</v>
      </c>
      <c r="M62" s="22">
        <v>3901402.52</v>
      </c>
      <c r="N62" s="22">
        <v>3741268.45</v>
      </c>
      <c r="O62" s="22">
        <v>4654.88</v>
      </c>
      <c r="P62" s="22">
        <v>0</v>
      </c>
      <c r="Q62" s="22">
        <v>674535.95979999995</v>
      </c>
      <c r="R62" s="22">
        <v>22869.13</v>
      </c>
      <c r="S62" s="22">
        <v>42298.13</v>
      </c>
      <c r="T62" s="25">
        <v>669.18</v>
      </c>
      <c r="U62">
        <v>0</v>
      </c>
      <c r="V62">
        <v>0</v>
      </c>
    </row>
    <row r="63" spans="1:22" x14ac:dyDescent="0.3">
      <c r="A63" s="18" t="s">
        <v>26</v>
      </c>
      <c r="B63" s="17" t="s">
        <v>152</v>
      </c>
      <c r="C63" s="17" t="s">
        <v>411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5">
        <v>0</v>
      </c>
      <c r="U63">
        <v>0</v>
      </c>
      <c r="V63">
        <v>0</v>
      </c>
    </row>
    <row r="64" spans="1:22" x14ac:dyDescent="0.3">
      <c r="A64" s="18" t="s">
        <v>26</v>
      </c>
      <c r="B64" s="17" t="s">
        <v>152</v>
      </c>
      <c r="C64" s="17" t="s">
        <v>191</v>
      </c>
      <c r="D64" s="22">
        <v>5735751.0199999996</v>
      </c>
      <c r="E64" s="22">
        <v>6004996.8802999901</v>
      </c>
      <c r="F64" s="22">
        <v>1267980.8500000001</v>
      </c>
      <c r="G64" s="22">
        <v>1.8</v>
      </c>
      <c r="H64" s="22">
        <v>0</v>
      </c>
      <c r="I64" s="22">
        <v>150343.65</v>
      </c>
      <c r="J64" s="22">
        <v>0</v>
      </c>
      <c r="K64" s="22">
        <v>0</v>
      </c>
      <c r="L64" s="22">
        <v>0</v>
      </c>
      <c r="M64" s="22">
        <v>376555.47</v>
      </c>
      <c r="N64" s="22">
        <v>365050.71</v>
      </c>
      <c r="O64" s="22">
        <v>3752.45</v>
      </c>
      <c r="P64" s="22">
        <v>0</v>
      </c>
      <c r="Q64" s="22">
        <v>1065552.5896999999</v>
      </c>
      <c r="R64" s="22">
        <v>0</v>
      </c>
      <c r="S64" s="22">
        <v>66817.600000000006</v>
      </c>
      <c r="T64" s="22">
        <v>0</v>
      </c>
      <c r="U64">
        <v>0</v>
      </c>
      <c r="V64">
        <v>0</v>
      </c>
    </row>
    <row r="65" spans="1:22" x14ac:dyDescent="0.3">
      <c r="A65" s="18" t="s">
        <v>26</v>
      </c>
      <c r="B65" s="17" t="s">
        <v>152</v>
      </c>
      <c r="C65" s="17" t="s">
        <v>192</v>
      </c>
      <c r="D65" s="22">
        <v>97919.58</v>
      </c>
      <c r="E65" s="22">
        <v>117685.41</v>
      </c>
      <c r="F65" s="22">
        <v>19765.830000000002</v>
      </c>
      <c r="G65" s="22">
        <v>13.82</v>
      </c>
      <c r="H65" s="22">
        <v>0</v>
      </c>
      <c r="I65" s="22">
        <v>4027.98</v>
      </c>
      <c r="J65" s="22">
        <v>0</v>
      </c>
      <c r="K65" s="22">
        <v>0</v>
      </c>
      <c r="L65" s="22">
        <v>0</v>
      </c>
      <c r="M65" s="22">
        <v>6821.54</v>
      </c>
      <c r="N65" s="22">
        <v>7071.63</v>
      </c>
      <c r="O65" s="22">
        <v>25.19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>
        <v>0</v>
      </c>
      <c r="V65">
        <v>0</v>
      </c>
    </row>
    <row r="66" spans="1:22" x14ac:dyDescent="0.3">
      <c r="A66" s="18" t="s">
        <v>26</v>
      </c>
      <c r="B66" s="17" t="s">
        <v>152</v>
      </c>
      <c r="C66" s="17" t="s">
        <v>412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>
        <v>0</v>
      </c>
      <c r="V66">
        <v>0</v>
      </c>
    </row>
    <row r="67" spans="1:22" x14ac:dyDescent="0.3">
      <c r="A67" s="18" t="s">
        <v>26</v>
      </c>
      <c r="B67" s="17" t="s">
        <v>152</v>
      </c>
      <c r="C67" s="17" t="s">
        <v>193</v>
      </c>
      <c r="D67" s="22">
        <v>4938283.5600000098</v>
      </c>
      <c r="E67" s="22">
        <v>6028042.2900000103</v>
      </c>
      <c r="F67" s="22">
        <v>1089758.73</v>
      </c>
      <c r="G67" s="22">
        <v>10.26</v>
      </c>
      <c r="H67" s="22">
        <v>0</v>
      </c>
      <c r="I67" s="22">
        <v>293911.86</v>
      </c>
      <c r="J67" s="22">
        <v>0</v>
      </c>
      <c r="K67" s="22">
        <v>0</v>
      </c>
      <c r="L67" s="22">
        <v>0</v>
      </c>
      <c r="M67" s="22">
        <v>378000.5</v>
      </c>
      <c r="N67" s="22">
        <v>105206.74</v>
      </c>
      <c r="O67" s="22">
        <v>576.09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>
        <v>0</v>
      </c>
      <c r="V67">
        <v>0</v>
      </c>
    </row>
    <row r="68" spans="1:22" x14ac:dyDescent="0.3">
      <c r="A68" s="18" t="s">
        <v>26</v>
      </c>
      <c r="B68" s="17" t="s">
        <v>152</v>
      </c>
      <c r="C68" s="17" t="s">
        <v>194</v>
      </c>
      <c r="D68" s="22">
        <v>1793579.9</v>
      </c>
      <c r="E68" s="22">
        <v>2205598.0901000001</v>
      </c>
      <c r="F68" s="22">
        <v>480975.42</v>
      </c>
      <c r="G68" s="22">
        <v>0</v>
      </c>
      <c r="H68" s="22">
        <v>0</v>
      </c>
      <c r="I68" s="22">
        <v>85456.46</v>
      </c>
      <c r="J68" s="22">
        <v>0</v>
      </c>
      <c r="K68" s="22">
        <v>0</v>
      </c>
      <c r="L68" s="22">
        <v>0</v>
      </c>
      <c r="M68" s="22">
        <v>124556.23</v>
      </c>
      <c r="N68" s="22">
        <v>61276.88</v>
      </c>
      <c r="O68" s="22">
        <v>0</v>
      </c>
      <c r="P68" s="22">
        <v>0</v>
      </c>
      <c r="Q68" s="22">
        <v>81384.499899999995</v>
      </c>
      <c r="R68" s="22">
        <v>7323.89</v>
      </c>
      <c r="S68" s="22">
        <v>5103.38</v>
      </c>
      <c r="T68" s="22">
        <v>0</v>
      </c>
      <c r="U68">
        <v>0</v>
      </c>
      <c r="V68">
        <v>0</v>
      </c>
    </row>
    <row r="69" spans="1:22" x14ac:dyDescent="0.3">
      <c r="A69" s="18" t="s">
        <v>26</v>
      </c>
      <c r="B69" s="17" t="s">
        <v>152</v>
      </c>
      <c r="C69" s="17" t="s">
        <v>195</v>
      </c>
      <c r="D69" s="22">
        <v>1711886.5799999901</v>
      </c>
      <c r="E69" s="22">
        <v>2095343.9199999899</v>
      </c>
      <c r="F69" s="22">
        <v>383457.34</v>
      </c>
      <c r="G69" s="22">
        <v>6.94</v>
      </c>
      <c r="H69" s="22">
        <v>0</v>
      </c>
      <c r="I69" s="22">
        <v>107175.97</v>
      </c>
      <c r="J69" s="22">
        <v>0</v>
      </c>
      <c r="K69" s="22">
        <v>0</v>
      </c>
      <c r="L69" s="22">
        <v>0</v>
      </c>
      <c r="M69" s="22">
        <v>127154.95</v>
      </c>
      <c r="N69" s="22">
        <v>21224.37</v>
      </c>
      <c r="O69" s="22">
        <v>25.46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>
        <v>0</v>
      </c>
      <c r="V69">
        <v>0</v>
      </c>
    </row>
    <row r="70" spans="1:22" x14ac:dyDescent="0.3">
      <c r="A70" s="18" t="s">
        <v>26</v>
      </c>
      <c r="B70" s="17" t="s">
        <v>152</v>
      </c>
      <c r="C70" s="17" t="s">
        <v>196</v>
      </c>
      <c r="D70" s="22">
        <v>16056489.52</v>
      </c>
      <c r="E70" s="22">
        <v>22100901.32</v>
      </c>
      <c r="F70" s="22">
        <v>6044411.7999999998</v>
      </c>
      <c r="G70" s="22">
        <v>7.68</v>
      </c>
      <c r="H70" s="22">
        <v>0</v>
      </c>
      <c r="I70" s="22">
        <v>1010335.51</v>
      </c>
      <c r="J70" s="22">
        <v>0</v>
      </c>
      <c r="K70" s="22">
        <v>0</v>
      </c>
      <c r="L70" s="22">
        <v>0</v>
      </c>
      <c r="M70" s="22">
        <v>1356853.57</v>
      </c>
      <c r="N70" s="22">
        <v>449030.97</v>
      </c>
      <c r="O70" s="22">
        <v>2206.33</v>
      </c>
      <c r="P70" s="22">
        <v>0</v>
      </c>
      <c r="Q70" s="22">
        <v>0</v>
      </c>
      <c r="R70" s="22">
        <v>0</v>
      </c>
      <c r="S70" s="22">
        <v>0</v>
      </c>
      <c r="T70">
        <v>0</v>
      </c>
      <c r="U70">
        <v>0</v>
      </c>
      <c r="V70">
        <v>0</v>
      </c>
    </row>
    <row r="71" spans="1:22" x14ac:dyDescent="0.3">
      <c r="A71" s="18" t="s">
        <v>26</v>
      </c>
      <c r="B71" s="17" t="s">
        <v>152</v>
      </c>
      <c r="C71" s="17" t="s">
        <v>197</v>
      </c>
      <c r="D71" s="22">
        <v>67794.62</v>
      </c>
      <c r="E71" s="22">
        <v>76466.92</v>
      </c>
      <c r="F71" s="22">
        <v>8672.2999999999993</v>
      </c>
      <c r="G71" s="22">
        <v>3.94</v>
      </c>
      <c r="H71" s="22">
        <v>0</v>
      </c>
      <c r="I71" s="22">
        <v>654.74</v>
      </c>
      <c r="J71" s="22">
        <v>0</v>
      </c>
      <c r="K71" s="22">
        <v>0</v>
      </c>
      <c r="L71" s="22">
        <v>0</v>
      </c>
      <c r="M71" s="22">
        <v>4794.9799999999996</v>
      </c>
      <c r="N71" s="22">
        <v>75948.44</v>
      </c>
      <c r="O71" s="22">
        <v>614.5</v>
      </c>
      <c r="P71" s="22">
        <v>0</v>
      </c>
      <c r="Q71" s="22">
        <v>0</v>
      </c>
      <c r="R71" s="22">
        <v>0</v>
      </c>
      <c r="S71" s="22">
        <v>0</v>
      </c>
      <c r="T71">
        <v>0</v>
      </c>
      <c r="U71">
        <v>0</v>
      </c>
      <c r="V71">
        <v>0</v>
      </c>
    </row>
    <row r="72" spans="1:22" x14ac:dyDescent="0.3">
      <c r="A72" s="18" t="s">
        <v>26</v>
      </c>
      <c r="B72" s="17" t="s">
        <v>152</v>
      </c>
      <c r="C72" s="17" t="s">
        <v>198</v>
      </c>
      <c r="D72" s="22">
        <v>0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>
        <v>0</v>
      </c>
      <c r="U72">
        <v>0</v>
      </c>
      <c r="V72">
        <v>0</v>
      </c>
    </row>
    <row r="73" spans="1:22" x14ac:dyDescent="0.3">
      <c r="A73" s="18" t="s">
        <v>27</v>
      </c>
      <c r="B73" s="17" t="s">
        <v>199</v>
      </c>
      <c r="C73" s="17" t="s">
        <v>129</v>
      </c>
      <c r="D73" s="22">
        <v>2391182.1</v>
      </c>
      <c r="E73" s="22">
        <v>2547676.4500000002</v>
      </c>
      <c r="F73" s="22">
        <v>156494.35</v>
      </c>
      <c r="G73" s="22">
        <v>15.98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81486.97</v>
      </c>
      <c r="O73" s="22">
        <v>273.77</v>
      </c>
      <c r="P73" s="22">
        <v>0</v>
      </c>
      <c r="Q73" s="22">
        <v>0</v>
      </c>
      <c r="R73" s="22">
        <v>0</v>
      </c>
      <c r="S73" s="22">
        <v>0</v>
      </c>
      <c r="T73">
        <v>0</v>
      </c>
      <c r="U73">
        <v>0</v>
      </c>
      <c r="V73">
        <v>0</v>
      </c>
    </row>
    <row r="74" spans="1:22" x14ac:dyDescent="0.3">
      <c r="A74" s="18" t="s">
        <v>27</v>
      </c>
      <c r="B74" s="17" t="s">
        <v>199</v>
      </c>
      <c r="C74" s="17" t="s">
        <v>130</v>
      </c>
      <c r="D74" s="22">
        <v>873546.23999999999</v>
      </c>
      <c r="E74" s="22">
        <v>1045122.53</v>
      </c>
      <c r="F74" s="22">
        <v>171576.29</v>
      </c>
      <c r="G74" s="22">
        <v>4.62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22931.42</v>
      </c>
      <c r="O74" s="22">
        <v>0</v>
      </c>
      <c r="P74" s="22">
        <v>0</v>
      </c>
      <c r="Q74" s="26">
        <v>0</v>
      </c>
      <c r="R74" s="26">
        <v>0</v>
      </c>
      <c r="S74" s="22">
        <v>0</v>
      </c>
      <c r="T74">
        <v>0</v>
      </c>
      <c r="U74">
        <v>0</v>
      </c>
      <c r="V74">
        <v>0</v>
      </c>
    </row>
    <row r="75" spans="1:22" x14ac:dyDescent="0.3">
      <c r="A75" s="18" t="s">
        <v>27</v>
      </c>
      <c r="B75" s="17" t="s">
        <v>199</v>
      </c>
      <c r="C75" s="17" t="s">
        <v>131</v>
      </c>
      <c r="D75" s="22">
        <v>1301356.3</v>
      </c>
      <c r="E75" s="22">
        <v>1355670.6</v>
      </c>
      <c r="F75" s="22">
        <v>54314.3</v>
      </c>
      <c r="G75" s="22">
        <v>41.54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55125.98</v>
      </c>
      <c r="O75" s="22">
        <v>50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>
        <v>0</v>
      </c>
      <c r="V75" s="22">
        <v>0</v>
      </c>
    </row>
    <row r="76" spans="1:22" x14ac:dyDescent="0.3">
      <c r="A76" s="18" t="s">
        <v>27</v>
      </c>
      <c r="B76" s="17" t="s">
        <v>199</v>
      </c>
      <c r="C76" s="17" t="s">
        <v>132</v>
      </c>
      <c r="D76" s="22">
        <v>4354444.7900000103</v>
      </c>
      <c r="E76" s="22">
        <v>4584479.9400000097</v>
      </c>
      <c r="F76" s="22">
        <v>230035.15</v>
      </c>
      <c r="G76" s="22">
        <v>37.99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433775.15</v>
      </c>
      <c r="O76" s="22">
        <v>270.06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>
        <v>0</v>
      </c>
      <c r="V76" s="22">
        <v>0</v>
      </c>
    </row>
    <row r="77" spans="1:22" x14ac:dyDescent="0.3">
      <c r="A77" s="18" t="s">
        <v>27</v>
      </c>
      <c r="B77" s="17" t="s">
        <v>199</v>
      </c>
      <c r="C77" s="17" t="s">
        <v>133</v>
      </c>
      <c r="D77" s="22">
        <v>89351853.269999906</v>
      </c>
      <c r="E77" s="22">
        <v>85419851.206099898</v>
      </c>
      <c r="F77" s="22">
        <v>8919329.9900000002</v>
      </c>
      <c r="G77" s="22">
        <v>113.82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2766266.11</v>
      </c>
      <c r="O77" s="22">
        <v>7505.92</v>
      </c>
      <c r="P77" s="22">
        <v>0</v>
      </c>
      <c r="Q77" s="22">
        <v>12923332.073899999</v>
      </c>
      <c r="R77" s="22">
        <v>72000.02</v>
      </c>
      <c r="S77" s="22">
        <v>0</v>
      </c>
      <c r="T77" s="22">
        <v>182688.89</v>
      </c>
      <c r="U77">
        <v>0</v>
      </c>
      <c r="V77" s="22">
        <v>0</v>
      </c>
    </row>
    <row r="78" spans="1:22" x14ac:dyDescent="0.3">
      <c r="A78" s="18" t="s">
        <v>27</v>
      </c>
      <c r="B78" s="17" t="s">
        <v>199</v>
      </c>
      <c r="C78" s="17" t="s">
        <v>134</v>
      </c>
      <c r="D78" s="22">
        <v>1770825.6</v>
      </c>
      <c r="E78" s="22">
        <v>1857151.64</v>
      </c>
      <c r="F78" s="22">
        <v>86326.04</v>
      </c>
      <c r="G78" s="22">
        <v>26.86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43854.17</v>
      </c>
      <c r="O78" s="22">
        <v>50</v>
      </c>
      <c r="P78" s="22">
        <v>0</v>
      </c>
      <c r="Q78" s="26">
        <v>0</v>
      </c>
      <c r="R78" s="26">
        <v>0</v>
      </c>
      <c r="S78" s="22">
        <v>0</v>
      </c>
      <c r="T78">
        <v>0</v>
      </c>
      <c r="U78">
        <v>0</v>
      </c>
      <c r="V78">
        <v>0</v>
      </c>
    </row>
    <row r="79" spans="1:22" x14ac:dyDescent="0.3">
      <c r="A79" s="18" t="s">
        <v>27</v>
      </c>
      <c r="B79" s="17" t="s">
        <v>199</v>
      </c>
      <c r="C79" s="17" t="s">
        <v>135</v>
      </c>
      <c r="D79" s="22">
        <v>10830.14</v>
      </c>
      <c r="E79" s="22">
        <v>10830.14</v>
      </c>
      <c r="F79" s="22">
        <v>0</v>
      </c>
      <c r="G79" s="22">
        <v>0.57999999999999996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6">
        <v>0</v>
      </c>
      <c r="R79" s="26">
        <v>0</v>
      </c>
      <c r="S79" s="22">
        <v>0</v>
      </c>
      <c r="T79">
        <v>0</v>
      </c>
      <c r="U79">
        <v>0</v>
      </c>
      <c r="V79">
        <v>0</v>
      </c>
    </row>
    <row r="80" spans="1:22" x14ac:dyDescent="0.3">
      <c r="A80" s="18" t="s">
        <v>27</v>
      </c>
      <c r="B80" s="17" t="s">
        <v>199</v>
      </c>
      <c r="C80" s="17" t="s">
        <v>136</v>
      </c>
      <c r="D80" s="22">
        <v>94978.779999999897</v>
      </c>
      <c r="E80" s="22">
        <v>101148.27</v>
      </c>
      <c r="F80" s="22">
        <v>6169.49</v>
      </c>
      <c r="G80" s="22">
        <v>8.06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11510.55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>
        <v>0</v>
      </c>
      <c r="V80">
        <v>0</v>
      </c>
    </row>
    <row r="81" spans="1:22" x14ac:dyDescent="0.3">
      <c r="A81" s="18" t="s">
        <v>27</v>
      </c>
      <c r="B81" s="17" t="s">
        <v>199</v>
      </c>
      <c r="C81" s="17" t="s">
        <v>137</v>
      </c>
      <c r="D81" s="22">
        <v>6300373.3700000197</v>
      </c>
      <c r="E81" s="22">
        <v>6031721.2034000196</v>
      </c>
      <c r="F81" s="22">
        <v>234826.99</v>
      </c>
      <c r="G81" s="22">
        <v>37.42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329536.42</v>
      </c>
      <c r="O81" s="22">
        <v>275</v>
      </c>
      <c r="P81" s="22">
        <v>0</v>
      </c>
      <c r="Q81" s="22">
        <v>503621.32659999997</v>
      </c>
      <c r="R81" s="22">
        <v>142.16999999999999</v>
      </c>
      <c r="S81" s="22">
        <v>0</v>
      </c>
      <c r="T81" s="22">
        <v>6310.32</v>
      </c>
      <c r="U81">
        <v>0</v>
      </c>
      <c r="V81">
        <v>2.86</v>
      </c>
    </row>
    <row r="82" spans="1:22" x14ac:dyDescent="0.3">
      <c r="A82" s="18" t="s">
        <v>27</v>
      </c>
      <c r="B82" s="17" t="s">
        <v>199</v>
      </c>
      <c r="C82" s="17" t="s">
        <v>138</v>
      </c>
      <c r="D82" s="22">
        <v>282275.74</v>
      </c>
      <c r="E82" s="22">
        <v>424516.18440000003</v>
      </c>
      <c r="F82" s="22">
        <v>142554.66</v>
      </c>
      <c r="G82" s="22">
        <v>5.21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22875.200000000001</v>
      </c>
      <c r="O82" s="22">
        <v>50</v>
      </c>
      <c r="P82" s="22">
        <v>0</v>
      </c>
      <c r="Q82" s="22">
        <v>385.49560000000002</v>
      </c>
      <c r="R82" s="22">
        <v>71.28</v>
      </c>
      <c r="S82" s="22">
        <v>0</v>
      </c>
      <c r="T82" s="22">
        <v>0</v>
      </c>
      <c r="U82">
        <v>0</v>
      </c>
      <c r="V82">
        <v>0</v>
      </c>
    </row>
    <row r="83" spans="1:22" x14ac:dyDescent="0.3">
      <c r="A83" s="18" t="s">
        <v>27</v>
      </c>
      <c r="B83" s="17" t="s">
        <v>199</v>
      </c>
      <c r="C83" s="17" t="s">
        <v>139</v>
      </c>
      <c r="D83" s="22">
        <v>5872769.1000000099</v>
      </c>
      <c r="E83" s="22">
        <v>6128249.8800000101</v>
      </c>
      <c r="F83" s="22">
        <v>255480.78</v>
      </c>
      <c r="G83" s="22">
        <v>54.74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216927.3</v>
      </c>
      <c r="O83" s="22">
        <v>25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>
        <v>0</v>
      </c>
      <c r="V83">
        <v>0</v>
      </c>
    </row>
    <row r="84" spans="1:22" x14ac:dyDescent="0.3">
      <c r="A84" s="18" t="s">
        <v>27</v>
      </c>
      <c r="B84" s="17" t="s">
        <v>199</v>
      </c>
      <c r="C84" s="17" t="s">
        <v>140</v>
      </c>
      <c r="D84" s="22">
        <v>2238919.5</v>
      </c>
      <c r="E84" s="22">
        <v>2320945.11</v>
      </c>
      <c r="F84" s="22">
        <v>82025.61</v>
      </c>
      <c r="G84" s="22">
        <v>18.7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59136.21</v>
      </c>
      <c r="O84" s="22">
        <v>125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>
        <v>0</v>
      </c>
      <c r="V84">
        <v>0</v>
      </c>
    </row>
    <row r="85" spans="1:22" x14ac:dyDescent="0.3">
      <c r="A85" s="18" t="s">
        <v>27</v>
      </c>
      <c r="B85" s="17" t="s">
        <v>199</v>
      </c>
      <c r="C85" s="17" t="s">
        <v>141</v>
      </c>
      <c r="D85" s="22">
        <v>183445.44</v>
      </c>
      <c r="E85" s="22">
        <v>202661.7</v>
      </c>
      <c r="F85" s="22">
        <v>19216.259999999998</v>
      </c>
      <c r="G85" s="22">
        <v>10.72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10420.6</v>
      </c>
      <c r="O85" s="22">
        <v>25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>
        <v>0</v>
      </c>
      <c r="V85">
        <v>0</v>
      </c>
    </row>
    <row r="86" spans="1:22" x14ac:dyDescent="0.3">
      <c r="A86" s="18" t="s">
        <v>27</v>
      </c>
      <c r="B86" s="17" t="s">
        <v>199</v>
      </c>
      <c r="C86" s="17" t="s">
        <v>142</v>
      </c>
      <c r="D86" s="22">
        <v>1459330.15</v>
      </c>
      <c r="E86" s="22">
        <v>1588332.12</v>
      </c>
      <c r="F86" s="22">
        <v>129001.97</v>
      </c>
      <c r="G86" s="22">
        <v>33.869999999999997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91122.23</v>
      </c>
      <c r="O86" s="22">
        <v>25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>
        <v>0</v>
      </c>
      <c r="V86">
        <v>0</v>
      </c>
    </row>
    <row r="87" spans="1:22" x14ac:dyDescent="0.3">
      <c r="A87" s="18" t="s">
        <v>27</v>
      </c>
      <c r="B87" s="17" t="s">
        <v>199</v>
      </c>
      <c r="C87" s="17" t="s">
        <v>143</v>
      </c>
      <c r="D87" s="22">
        <v>1383856.58</v>
      </c>
      <c r="E87" s="22">
        <v>1452041.74</v>
      </c>
      <c r="F87" s="22">
        <v>68185.16</v>
      </c>
      <c r="G87" s="22">
        <v>33.22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47639.3</v>
      </c>
      <c r="O87" s="22">
        <v>25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>
        <v>0</v>
      </c>
      <c r="V87">
        <v>0</v>
      </c>
    </row>
    <row r="88" spans="1:22" x14ac:dyDescent="0.3">
      <c r="A88" s="18" t="s">
        <v>27</v>
      </c>
      <c r="B88" s="17" t="s">
        <v>199</v>
      </c>
      <c r="C88" s="17" t="s">
        <v>144</v>
      </c>
      <c r="D88" s="22">
        <v>3593654.92</v>
      </c>
      <c r="E88" s="22">
        <v>3728606.37</v>
      </c>
      <c r="F88" s="22">
        <v>134951.45000000001</v>
      </c>
      <c r="G88" s="22">
        <v>37.18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103421.6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>
        <v>0</v>
      </c>
      <c r="V88">
        <v>0</v>
      </c>
    </row>
    <row r="89" spans="1:22" x14ac:dyDescent="0.3">
      <c r="A89" s="18" t="s">
        <v>27</v>
      </c>
      <c r="B89" s="17" t="s">
        <v>199</v>
      </c>
      <c r="C89" s="17" t="s">
        <v>145</v>
      </c>
      <c r="D89" s="22">
        <v>1457448.82</v>
      </c>
      <c r="E89" s="22">
        <v>1536426.1</v>
      </c>
      <c r="F89" s="22">
        <v>78977.279999999999</v>
      </c>
      <c r="G89" s="22">
        <v>26.72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47810.86</v>
      </c>
      <c r="O89" s="22">
        <v>100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>
        <v>0</v>
      </c>
      <c r="V89">
        <v>0</v>
      </c>
    </row>
    <row r="90" spans="1:22" x14ac:dyDescent="0.3">
      <c r="A90" s="18" t="s">
        <v>27</v>
      </c>
      <c r="B90" s="17" t="s">
        <v>199</v>
      </c>
      <c r="C90" s="17" t="s">
        <v>146</v>
      </c>
      <c r="D90" s="22">
        <v>1826920.72</v>
      </c>
      <c r="E90" s="22">
        <v>1950683.38</v>
      </c>
      <c r="F90" s="22">
        <v>123762.66</v>
      </c>
      <c r="G90" s="22">
        <v>32.020000000000003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58270.46</v>
      </c>
      <c r="O90" s="22">
        <v>50</v>
      </c>
      <c r="P90" s="22">
        <v>0</v>
      </c>
      <c r="Q90" s="26">
        <v>0</v>
      </c>
      <c r="R90" s="26">
        <v>0</v>
      </c>
      <c r="S90" s="22">
        <v>0</v>
      </c>
      <c r="T90">
        <v>0</v>
      </c>
      <c r="U90">
        <v>0</v>
      </c>
      <c r="V90">
        <v>0</v>
      </c>
    </row>
    <row r="91" spans="1:22" x14ac:dyDescent="0.3">
      <c r="A91" s="18" t="s">
        <v>27</v>
      </c>
      <c r="B91" s="17" t="s">
        <v>199</v>
      </c>
      <c r="C91" s="17" t="s">
        <v>147</v>
      </c>
      <c r="D91" s="22">
        <v>173701.09</v>
      </c>
      <c r="E91" s="22">
        <v>187773.92</v>
      </c>
      <c r="F91" s="22">
        <v>14072.83</v>
      </c>
      <c r="G91" s="22">
        <v>21.72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17726.82</v>
      </c>
      <c r="O91" s="22">
        <v>25</v>
      </c>
      <c r="P91" s="22">
        <v>0</v>
      </c>
      <c r="Q91" s="22">
        <v>0</v>
      </c>
      <c r="R91" s="22">
        <v>0</v>
      </c>
      <c r="S91" s="22">
        <v>0</v>
      </c>
      <c r="T91">
        <v>0</v>
      </c>
      <c r="U91">
        <v>0</v>
      </c>
      <c r="V91">
        <v>0</v>
      </c>
    </row>
    <row r="92" spans="1:22" x14ac:dyDescent="0.3">
      <c r="A92" s="18" t="s">
        <v>27</v>
      </c>
      <c r="B92" s="17" t="s">
        <v>199</v>
      </c>
      <c r="C92" s="17" t="s">
        <v>148</v>
      </c>
      <c r="D92" s="22">
        <v>2815639</v>
      </c>
      <c r="E92" s="22">
        <v>2983297.95</v>
      </c>
      <c r="F92" s="22">
        <v>167658.95000000001</v>
      </c>
      <c r="G92" s="22">
        <v>68.25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162735.54999999999</v>
      </c>
      <c r="O92" s="22">
        <v>150</v>
      </c>
      <c r="P92" s="22">
        <v>0</v>
      </c>
      <c r="Q92" s="26">
        <v>0</v>
      </c>
      <c r="R92" s="26">
        <v>0</v>
      </c>
      <c r="S92" s="22">
        <v>0</v>
      </c>
      <c r="T92">
        <v>0</v>
      </c>
      <c r="U92">
        <v>0</v>
      </c>
      <c r="V92">
        <v>0</v>
      </c>
    </row>
    <row r="93" spans="1:22" x14ac:dyDescent="0.3">
      <c r="A93" s="18" t="s">
        <v>27</v>
      </c>
      <c r="B93" s="17" t="s">
        <v>199</v>
      </c>
      <c r="C93" s="17" t="s">
        <v>149</v>
      </c>
      <c r="D93" s="22">
        <v>18277578.239999998</v>
      </c>
      <c r="E93" s="22">
        <v>13067730.679300001</v>
      </c>
      <c r="F93" s="22">
        <v>53880.69</v>
      </c>
      <c r="G93" s="22">
        <v>6.74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55081.14</v>
      </c>
      <c r="O93" s="22">
        <v>125</v>
      </c>
      <c r="P93" s="22">
        <v>0</v>
      </c>
      <c r="Q93" s="26">
        <v>5263940.6907000002</v>
      </c>
      <c r="R93" s="26">
        <v>212.44</v>
      </c>
      <c r="S93" s="22">
        <v>0</v>
      </c>
      <c r="T93">
        <v>76288.53</v>
      </c>
      <c r="U93">
        <v>0</v>
      </c>
      <c r="V93">
        <v>0</v>
      </c>
    </row>
    <row r="94" spans="1:22" ht="13.5" customHeight="1" x14ac:dyDescent="0.3">
      <c r="A94" s="18" t="s">
        <v>27</v>
      </c>
      <c r="B94" s="17" t="s">
        <v>199</v>
      </c>
      <c r="C94" s="17" t="s">
        <v>150</v>
      </c>
      <c r="D94" s="22">
        <v>120342.44</v>
      </c>
      <c r="E94" s="22">
        <v>124873.96</v>
      </c>
      <c r="F94" s="22">
        <v>4531.5200000000004</v>
      </c>
      <c r="G94" s="22">
        <v>15.98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6187.1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>
        <v>0</v>
      </c>
      <c r="U94">
        <v>0</v>
      </c>
      <c r="V94">
        <v>0</v>
      </c>
    </row>
    <row r="95" spans="1:22" ht="13.5" customHeight="1" x14ac:dyDescent="0.3">
      <c r="A95" s="18" t="s">
        <v>27</v>
      </c>
      <c r="B95" s="17" t="s">
        <v>199</v>
      </c>
      <c r="C95" s="27" t="s">
        <v>151</v>
      </c>
      <c r="D95" s="22">
        <v>2235198.21</v>
      </c>
      <c r="E95" s="22">
        <v>2387217.6047</v>
      </c>
      <c r="F95" s="22">
        <v>233010.83</v>
      </c>
      <c r="G95" s="22">
        <v>10.71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71359.28</v>
      </c>
      <c r="O95" s="22">
        <v>25</v>
      </c>
      <c r="P95" s="22">
        <v>0</v>
      </c>
      <c r="Q95" s="22">
        <v>91529.075299999997</v>
      </c>
      <c r="R95" s="22">
        <v>10537.64</v>
      </c>
      <c r="S95" s="22">
        <v>0</v>
      </c>
      <c r="T95" s="22">
        <v>0</v>
      </c>
      <c r="U95" s="22">
        <v>0</v>
      </c>
      <c r="V95" s="22">
        <v>0</v>
      </c>
    </row>
    <row r="96" spans="1:22" ht="13.5" customHeight="1" x14ac:dyDescent="0.3">
      <c r="A96" s="18" t="s">
        <v>27</v>
      </c>
      <c r="B96" s="17" t="s">
        <v>199</v>
      </c>
      <c r="C96" s="27" t="s">
        <v>200</v>
      </c>
      <c r="D96" s="22">
        <v>3003624.36</v>
      </c>
      <c r="E96" s="22">
        <v>3704975.59</v>
      </c>
      <c r="F96" s="22">
        <v>701351.23</v>
      </c>
      <c r="G96" s="22">
        <v>3.64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69941.679999999993</v>
      </c>
      <c r="O96" s="22">
        <v>25</v>
      </c>
      <c r="P96" s="22">
        <v>0</v>
      </c>
      <c r="Q96" s="22">
        <v>0</v>
      </c>
      <c r="R96" s="22">
        <v>0</v>
      </c>
      <c r="S96" s="22">
        <v>0</v>
      </c>
      <c r="T96" s="22">
        <v>0</v>
      </c>
      <c r="U96" s="22">
        <v>0</v>
      </c>
      <c r="V96" s="22">
        <v>0</v>
      </c>
    </row>
    <row r="97" spans="1:22" x14ac:dyDescent="0.3">
      <c r="A97" s="18" t="s">
        <v>27</v>
      </c>
      <c r="B97" s="17" t="s">
        <v>199</v>
      </c>
      <c r="C97" s="17" t="s">
        <v>201</v>
      </c>
      <c r="D97" s="22">
        <v>0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>
        <v>0</v>
      </c>
      <c r="U97">
        <v>0</v>
      </c>
      <c r="V97">
        <v>0</v>
      </c>
    </row>
    <row r="98" spans="1:22" x14ac:dyDescent="0.3">
      <c r="A98" s="18" t="s">
        <v>27</v>
      </c>
      <c r="B98" s="17" t="s">
        <v>199</v>
      </c>
      <c r="C98" s="17" t="s">
        <v>205</v>
      </c>
      <c r="D98" s="22">
        <v>3161.8</v>
      </c>
      <c r="E98" s="22">
        <v>3161.8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>
        <v>0</v>
      </c>
      <c r="U98">
        <v>0</v>
      </c>
      <c r="V98">
        <v>0</v>
      </c>
    </row>
    <row r="99" spans="1:22" x14ac:dyDescent="0.3">
      <c r="A99" s="18" t="s">
        <v>27</v>
      </c>
      <c r="B99" s="17" t="s">
        <v>199</v>
      </c>
      <c r="C99" s="17" t="s">
        <v>206</v>
      </c>
      <c r="D99" s="22">
        <v>1212.1600000000001</v>
      </c>
      <c r="E99" s="22">
        <v>1212.1600000000001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  <c r="T99">
        <v>0</v>
      </c>
      <c r="U99">
        <v>0</v>
      </c>
      <c r="V99">
        <v>0</v>
      </c>
    </row>
    <row r="100" spans="1:22" x14ac:dyDescent="0.3">
      <c r="A100" s="18" t="s">
        <v>28</v>
      </c>
      <c r="B100" s="17" t="s">
        <v>202</v>
      </c>
      <c r="C100" s="17" t="s">
        <v>129</v>
      </c>
      <c r="D100" s="22">
        <v>1282876.51</v>
      </c>
      <c r="E100" s="22">
        <v>1365048.98</v>
      </c>
      <c r="F100" s="22">
        <v>82172.47</v>
      </c>
      <c r="G100" s="22">
        <v>6.25</v>
      </c>
      <c r="H100" s="22">
        <v>0</v>
      </c>
      <c r="I100" s="22">
        <v>8220.86</v>
      </c>
      <c r="J100" s="22">
        <v>0</v>
      </c>
      <c r="K100" s="22">
        <v>0</v>
      </c>
      <c r="L100" s="22">
        <v>0</v>
      </c>
      <c r="M100" s="22">
        <v>50609.06</v>
      </c>
      <c r="N100" s="22">
        <v>48144.480000000003</v>
      </c>
      <c r="O100" s="22">
        <v>871.48</v>
      </c>
      <c r="P100" s="22">
        <v>0</v>
      </c>
      <c r="Q100" s="22">
        <v>0</v>
      </c>
      <c r="R100" s="22">
        <v>0</v>
      </c>
      <c r="S100" s="22">
        <v>0</v>
      </c>
      <c r="T100">
        <v>0</v>
      </c>
      <c r="U100">
        <v>0</v>
      </c>
      <c r="V100">
        <v>0</v>
      </c>
    </row>
    <row r="101" spans="1:22" x14ac:dyDescent="0.3">
      <c r="A101" s="18" t="s">
        <v>28</v>
      </c>
      <c r="B101" s="17" t="s">
        <v>202</v>
      </c>
      <c r="C101" s="17" t="s">
        <v>130</v>
      </c>
      <c r="D101" s="22">
        <v>691244.54</v>
      </c>
      <c r="E101" s="22">
        <v>776529.91</v>
      </c>
      <c r="F101" s="22">
        <v>85285.37</v>
      </c>
      <c r="G101" s="22">
        <v>0</v>
      </c>
      <c r="H101" s="22">
        <v>0</v>
      </c>
      <c r="I101" s="22">
        <v>12070.22</v>
      </c>
      <c r="J101" s="22">
        <v>0</v>
      </c>
      <c r="K101" s="22">
        <v>0</v>
      </c>
      <c r="L101" s="22">
        <v>0</v>
      </c>
      <c r="M101" s="22">
        <v>31068.33</v>
      </c>
      <c r="N101" s="22">
        <v>50023.38</v>
      </c>
      <c r="O101" s="22">
        <v>25</v>
      </c>
      <c r="P101" s="22">
        <v>0</v>
      </c>
      <c r="Q101" s="22">
        <v>0</v>
      </c>
      <c r="R101" s="22">
        <v>0</v>
      </c>
      <c r="S101" s="22">
        <v>0</v>
      </c>
      <c r="T101">
        <v>0</v>
      </c>
      <c r="U101">
        <v>0</v>
      </c>
      <c r="V101">
        <v>0</v>
      </c>
    </row>
    <row r="102" spans="1:22" x14ac:dyDescent="0.3">
      <c r="A102" s="18" t="s">
        <v>28</v>
      </c>
      <c r="B102" s="17" t="s">
        <v>202</v>
      </c>
      <c r="C102" s="17" t="s">
        <v>131</v>
      </c>
      <c r="D102" s="22">
        <v>2468224.84</v>
      </c>
      <c r="E102" s="22">
        <v>2580173.31</v>
      </c>
      <c r="F102" s="22">
        <v>111948.47</v>
      </c>
      <c r="G102" s="22">
        <v>8.86</v>
      </c>
      <c r="H102" s="22">
        <v>0</v>
      </c>
      <c r="I102" s="22">
        <v>4119.78</v>
      </c>
      <c r="J102" s="22">
        <v>0</v>
      </c>
      <c r="K102" s="22">
        <v>0</v>
      </c>
      <c r="L102" s="22">
        <v>0</v>
      </c>
      <c r="M102" s="22">
        <v>93420.13</v>
      </c>
      <c r="N102" s="22">
        <v>50686.64</v>
      </c>
      <c r="O102" s="22">
        <v>545.14</v>
      </c>
      <c r="P102" s="22">
        <v>0</v>
      </c>
      <c r="Q102" s="22">
        <v>0</v>
      </c>
      <c r="R102" s="22">
        <v>0</v>
      </c>
      <c r="S102" s="22">
        <v>0</v>
      </c>
      <c r="T102">
        <v>0</v>
      </c>
      <c r="U102">
        <v>0</v>
      </c>
      <c r="V102">
        <v>0</v>
      </c>
    </row>
    <row r="103" spans="1:22" x14ac:dyDescent="0.3">
      <c r="A103" s="18" t="s">
        <v>28</v>
      </c>
      <c r="B103" s="17" t="s">
        <v>202</v>
      </c>
      <c r="C103" s="17" t="s">
        <v>132</v>
      </c>
      <c r="D103" s="22">
        <v>2157090.2400000002</v>
      </c>
      <c r="E103" s="22">
        <v>2719845.82</v>
      </c>
      <c r="F103" s="22">
        <v>562755.57999999996</v>
      </c>
      <c r="G103" s="22">
        <v>12.11</v>
      </c>
      <c r="H103" s="22">
        <v>0</v>
      </c>
      <c r="I103" s="22">
        <v>48057.66</v>
      </c>
      <c r="J103" s="22">
        <v>0</v>
      </c>
      <c r="K103" s="22">
        <v>0</v>
      </c>
      <c r="L103" s="22">
        <v>0</v>
      </c>
      <c r="M103" s="22">
        <v>111399.39</v>
      </c>
      <c r="N103" s="22">
        <v>93512.5</v>
      </c>
      <c r="O103" s="22">
        <v>166.37</v>
      </c>
      <c r="P103" s="22">
        <v>0</v>
      </c>
      <c r="Q103" s="22">
        <v>0</v>
      </c>
      <c r="R103" s="22">
        <v>0</v>
      </c>
      <c r="S103" s="22">
        <v>0</v>
      </c>
      <c r="T103">
        <v>0</v>
      </c>
      <c r="U103">
        <v>0</v>
      </c>
      <c r="V103">
        <v>0</v>
      </c>
    </row>
    <row r="104" spans="1:22" x14ac:dyDescent="0.3">
      <c r="A104" s="18" t="s">
        <v>28</v>
      </c>
      <c r="B104" s="17" t="s">
        <v>202</v>
      </c>
      <c r="C104" s="17" t="s">
        <v>133</v>
      </c>
      <c r="D104" s="22">
        <v>892698.59</v>
      </c>
      <c r="E104" s="22">
        <v>938114.52</v>
      </c>
      <c r="F104" s="22">
        <v>45415.93</v>
      </c>
      <c r="G104" s="22">
        <v>4.2300000000000004</v>
      </c>
      <c r="H104" s="22">
        <v>0</v>
      </c>
      <c r="I104" s="22">
        <v>3103.16</v>
      </c>
      <c r="J104" s="22">
        <v>0</v>
      </c>
      <c r="K104" s="22">
        <v>0</v>
      </c>
      <c r="L104" s="22">
        <v>0</v>
      </c>
      <c r="M104" s="22">
        <v>32597.49</v>
      </c>
      <c r="N104" s="22">
        <v>33183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  <c r="T104">
        <v>0</v>
      </c>
      <c r="U104">
        <v>0</v>
      </c>
      <c r="V104">
        <v>0</v>
      </c>
    </row>
    <row r="105" spans="1:22" x14ac:dyDescent="0.3">
      <c r="A105" s="18" t="s">
        <v>28</v>
      </c>
      <c r="B105" s="17" t="s">
        <v>202</v>
      </c>
      <c r="C105" s="17" t="s">
        <v>134</v>
      </c>
      <c r="D105" s="22">
        <v>1393305.55</v>
      </c>
      <c r="E105" s="22">
        <v>1461838.56</v>
      </c>
      <c r="F105" s="22">
        <v>68533.009999999995</v>
      </c>
      <c r="G105" s="22">
        <v>7.0000000000000007E-2</v>
      </c>
      <c r="H105" s="22">
        <v>0</v>
      </c>
      <c r="I105" s="22">
        <v>3546.24</v>
      </c>
      <c r="J105" s="22">
        <v>0</v>
      </c>
      <c r="K105" s="22">
        <v>0</v>
      </c>
      <c r="L105" s="22">
        <v>0</v>
      </c>
      <c r="M105" s="22">
        <v>53548.35</v>
      </c>
      <c r="N105" s="22">
        <v>36918.080000000002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  <c r="T105">
        <v>0</v>
      </c>
      <c r="U105">
        <v>0</v>
      </c>
      <c r="V105">
        <v>0</v>
      </c>
    </row>
    <row r="106" spans="1:22" x14ac:dyDescent="0.3">
      <c r="A106" s="18" t="s">
        <v>28</v>
      </c>
      <c r="B106" s="17" t="s">
        <v>202</v>
      </c>
      <c r="C106" s="17" t="s">
        <v>135</v>
      </c>
      <c r="D106" s="22">
        <v>681745.89000000095</v>
      </c>
      <c r="E106" s="22">
        <v>763851.42930000101</v>
      </c>
      <c r="F106" s="22">
        <v>83393.17</v>
      </c>
      <c r="G106" s="22">
        <v>0</v>
      </c>
      <c r="H106" s="22">
        <v>0</v>
      </c>
      <c r="I106" s="22">
        <v>7784.42</v>
      </c>
      <c r="J106" s="22">
        <v>0</v>
      </c>
      <c r="K106" s="22">
        <v>0</v>
      </c>
      <c r="L106" s="22">
        <v>0</v>
      </c>
      <c r="M106" s="22">
        <v>30846.5</v>
      </c>
      <c r="N106" s="22">
        <v>61289.85</v>
      </c>
      <c r="O106" s="22">
        <v>25</v>
      </c>
      <c r="P106" s="22">
        <v>0</v>
      </c>
      <c r="Q106" s="22">
        <v>1413.3607</v>
      </c>
      <c r="R106" s="22">
        <v>62.69</v>
      </c>
      <c r="S106" s="22">
        <v>63.04</v>
      </c>
      <c r="T106">
        <v>0</v>
      </c>
      <c r="U106">
        <v>0</v>
      </c>
      <c r="V106">
        <v>0</v>
      </c>
    </row>
    <row r="107" spans="1:22" x14ac:dyDescent="0.3">
      <c r="A107" s="18" t="s">
        <v>28</v>
      </c>
      <c r="B107" s="17" t="s">
        <v>202</v>
      </c>
      <c r="C107" s="17" t="s">
        <v>136</v>
      </c>
      <c r="D107" s="22">
        <v>1340410.94</v>
      </c>
      <c r="E107" s="22">
        <v>1398424.35</v>
      </c>
      <c r="F107" s="22">
        <v>58013.41</v>
      </c>
      <c r="G107" s="22">
        <v>0</v>
      </c>
      <c r="H107" s="22">
        <v>0</v>
      </c>
      <c r="I107" s="22">
        <v>1472.79</v>
      </c>
      <c r="J107" s="22">
        <v>0</v>
      </c>
      <c r="K107" s="22">
        <v>0</v>
      </c>
      <c r="L107" s="22">
        <v>0</v>
      </c>
      <c r="M107" s="22">
        <v>51031.58</v>
      </c>
      <c r="N107" s="22">
        <v>13677.9</v>
      </c>
      <c r="O107" s="22">
        <v>1768.71</v>
      </c>
      <c r="P107" s="22">
        <v>0</v>
      </c>
      <c r="Q107" s="22">
        <v>0</v>
      </c>
      <c r="R107" s="22">
        <v>0</v>
      </c>
      <c r="S107" s="22">
        <v>0</v>
      </c>
      <c r="T107">
        <v>0</v>
      </c>
      <c r="U107">
        <v>0</v>
      </c>
      <c r="V107">
        <v>0</v>
      </c>
    </row>
    <row r="108" spans="1:22" x14ac:dyDescent="0.3">
      <c r="A108" s="18" t="s">
        <v>28</v>
      </c>
      <c r="B108" s="17" t="s">
        <v>202</v>
      </c>
      <c r="C108" s="17" t="s">
        <v>137</v>
      </c>
      <c r="D108" s="22">
        <v>75558.14</v>
      </c>
      <c r="E108" s="22">
        <v>84692.97</v>
      </c>
      <c r="F108" s="22">
        <v>9134.83</v>
      </c>
      <c r="G108" s="22">
        <v>1.08</v>
      </c>
      <c r="H108" s="22">
        <v>0</v>
      </c>
      <c r="I108" s="22">
        <v>855.13</v>
      </c>
      <c r="J108" s="22">
        <v>0</v>
      </c>
      <c r="K108" s="22">
        <v>0</v>
      </c>
      <c r="L108" s="22">
        <v>0</v>
      </c>
      <c r="M108" s="22">
        <v>3426.08</v>
      </c>
      <c r="N108" s="22">
        <v>13743.45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>
        <v>0</v>
      </c>
      <c r="U108">
        <v>0</v>
      </c>
      <c r="V108">
        <v>0</v>
      </c>
    </row>
    <row r="109" spans="1:22" x14ac:dyDescent="0.3">
      <c r="A109" s="18" t="s">
        <v>28</v>
      </c>
      <c r="B109" s="17" t="s">
        <v>202</v>
      </c>
      <c r="C109" s="17" t="s">
        <v>138</v>
      </c>
      <c r="D109" s="22">
        <v>1287595.06</v>
      </c>
      <c r="E109" s="22">
        <v>1368255.45</v>
      </c>
      <c r="F109" s="22">
        <v>80660.39</v>
      </c>
      <c r="G109" s="22">
        <v>9.3000000000000007</v>
      </c>
      <c r="H109" s="22">
        <v>0</v>
      </c>
      <c r="I109" s="22">
        <v>6566.74</v>
      </c>
      <c r="J109" s="22">
        <v>0</v>
      </c>
      <c r="K109" s="22">
        <v>0</v>
      </c>
      <c r="L109" s="22">
        <v>0</v>
      </c>
      <c r="M109" s="22">
        <v>50490.66</v>
      </c>
      <c r="N109" s="22">
        <v>39127.160000000003</v>
      </c>
      <c r="O109" s="22">
        <v>183.51</v>
      </c>
      <c r="P109" s="22">
        <v>0</v>
      </c>
      <c r="Q109" s="22">
        <v>0</v>
      </c>
      <c r="R109" s="22">
        <v>0</v>
      </c>
      <c r="S109" s="22">
        <v>0</v>
      </c>
      <c r="T109">
        <v>0</v>
      </c>
      <c r="U109">
        <v>0</v>
      </c>
      <c r="V109">
        <v>0</v>
      </c>
    </row>
    <row r="110" spans="1:22" x14ac:dyDescent="0.3">
      <c r="A110" s="18" t="s">
        <v>28</v>
      </c>
      <c r="B110" s="17" t="s">
        <v>202</v>
      </c>
      <c r="C110" s="17" t="s">
        <v>139</v>
      </c>
      <c r="D110" s="22">
        <v>883701.71000000101</v>
      </c>
      <c r="E110" s="22">
        <v>1035593.5</v>
      </c>
      <c r="F110" s="22">
        <v>151891.79</v>
      </c>
      <c r="G110" s="22">
        <v>15.44</v>
      </c>
      <c r="H110" s="22">
        <v>0</v>
      </c>
      <c r="I110" s="22">
        <v>19712.080000000002</v>
      </c>
      <c r="J110" s="22">
        <v>0</v>
      </c>
      <c r="K110" s="22">
        <v>0</v>
      </c>
      <c r="L110" s="22">
        <v>0</v>
      </c>
      <c r="M110" s="22">
        <v>41642.449999999997</v>
      </c>
      <c r="N110" s="22">
        <v>55009.67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  <c r="T110">
        <v>0</v>
      </c>
      <c r="U110">
        <v>0</v>
      </c>
      <c r="V110">
        <v>0</v>
      </c>
    </row>
    <row r="111" spans="1:22" x14ac:dyDescent="0.3">
      <c r="A111" s="18" t="s">
        <v>28</v>
      </c>
      <c r="B111" s="17" t="s">
        <v>202</v>
      </c>
      <c r="C111" s="17" t="s">
        <v>140</v>
      </c>
      <c r="D111" s="22">
        <v>1951667.53</v>
      </c>
      <c r="E111" s="22">
        <v>2032073.51</v>
      </c>
      <c r="F111" s="22">
        <v>80405.98</v>
      </c>
      <c r="G111" s="22">
        <v>3.58</v>
      </c>
      <c r="H111" s="22">
        <v>0</v>
      </c>
      <c r="I111" s="22">
        <v>1793.04</v>
      </c>
      <c r="J111" s="22">
        <v>0</v>
      </c>
      <c r="K111" s="22">
        <v>0</v>
      </c>
      <c r="L111" s="22">
        <v>0</v>
      </c>
      <c r="M111" s="22">
        <v>73203.13</v>
      </c>
      <c r="N111" s="22">
        <v>47917.35</v>
      </c>
      <c r="O111" s="22">
        <v>1829.48</v>
      </c>
      <c r="P111" s="22">
        <v>0</v>
      </c>
      <c r="Q111" s="22">
        <v>0</v>
      </c>
      <c r="R111" s="22">
        <v>0</v>
      </c>
      <c r="S111" s="22">
        <v>0</v>
      </c>
      <c r="T111">
        <v>0</v>
      </c>
      <c r="U111">
        <v>0</v>
      </c>
      <c r="V111">
        <v>0</v>
      </c>
    </row>
    <row r="112" spans="1:22" x14ac:dyDescent="0.3">
      <c r="A112" s="18" t="s">
        <v>28</v>
      </c>
      <c r="B112" s="17" t="s">
        <v>202</v>
      </c>
      <c r="C112" s="17" t="s">
        <v>141</v>
      </c>
      <c r="D112" s="22">
        <v>1039042.97</v>
      </c>
      <c r="E112" s="22">
        <v>1102767.77</v>
      </c>
      <c r="F112" s="22">
        <v>63724.800000000003</v>
      </c>
      <c r="G112" s="22">
        <v>4.8600000000000003</v>
      </c>
      <c r="H112" s="22">
        <v>0</v>
      </c>
      <c r="I112" s="22">
        <v>6190.96</v>
      </c>
      <c r="J112" s="22">
        <v>0</v>
      </c>
      <c r="K112" s="22">
        <v>0</v>
      </c>
      <c r="L112" s="22">
        <v>0</v>
      </c>
      <c r="M112" s="22">
        <v>40106</v>
      </c>
      <c r="N112" s="22">
        <v>24489.07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  <c r="T112">
        <v>0</v>
      </c>
      <c r="U112">
        <v>0</v>
      </c>
      <c r="V112">
        <v>0</v>
      </c>
    </row>
    <row r="113" spans="1:22" x14ac:dyDescent="0.3">
      <c r="A113" s="18" t="s">
        <v>28</v>
      </c>
      <c r="B113" s="17" t="s">
        <v>202</v>
      </c>
      <c r="C113" s="17" t="s">
        <v>142</v>
      </c>
      <c r="D113" s="22">
        <v>981574.78</v>
      </c>
      <c r="E113" s="22">
        <v>1029566.11</v>
      </c>
      <c r="F113" s="22">
        <v>47991.33</v>
      </c>
      <c r="G113" s="22">
        <v>0</v>
      </c>
      <c r="H113" s="22">
        <v>0</v>
      </c>
      <c r="I113" s="22">
        <v>2374.8000000000002</v>
      </c>
      <c r="J113" s="22">
        <v>0</v>
      </c>
      <c r="K113" s="22">
        <v>0</v>
      </c>
      <c r="L113" s="22">
        <v>0</v>
      </c>
      <c r="M113" s="22">
        <v>37478.35</v>
      </c>
      <c r="N113" s="22">
        <v>23678.06</v>
      </c>
      <c r="O113" s="22">
        <v>348.75</v>
      </c>
      <c r="P113" s="22">
        <v>0</v>
      </c>
      <c r="Q113" s="22">
        <v>0</v>
      </c>
      <c r="R113" s="22">
        <v>0</v>
      </c>
      <c r="S113" s="22">
        <v>0</v>
      </c>
      <c r="T113">
        <v>0</v>
      </c>
      <c r="U113">
        <v>0</v>
      </c>
      <c r="V113">
        <v>0</v>
      </c>
    </row>
    <row r="114" spans="1:22" x14ac:dyDescent="0.3">
      <c r="A114" s="18" t="s">
        <v>28</v>
      </c>
      <c r="B114" s="17" t="s">
        <v>202</v>
      </c>
      <c r="C114" s="17" t="s">
        <v>143</v>
      </c>
      <c r="D114" s="22">
        <v>214355.45</v>
      </c>
      <c r="E114" s="22">
        <v>240532.16</v>
      </c>
      <c r="F114" s="22">
        <v>26176.71</v>
      </c>
      <c r="G114" s="22">
        <v>4.05</v>
      </c>
      <c r="H114" s="22">
        <v>0</v>
      </c>
      <c r="I114" s="22">
        <v>3287.5</v>
      </c>
      <c r="J114" s="22">
        <v>0</v>
      </c>
      <c r="K114" s="22">
        <v>0</v>
      </c>
      <c r="L114" s="22">
        <v>0</v>
      </c>
      <c r="M114" s="22">
        <v>9539.15</v>
      </c>
      <c r="N114" s="22">
        <v>10276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  <c r="T114">
        <v>0</v>
      </c>
      <c r="U114">
        <v>0</v>
      </c>
      <c r="V114">
        <v>0</v>
      </c>
    </row>
    <row r="115" spans="1:22" x14ac:dyDescent="0.3">
      <c r="A115" s="18" t="s">
        <v>28</v>
      </c>
      <c r="B115" s="17" t="s">
        <v>202</v>
      </c>
      <c r="C115" s="17" t="s">
        <v>144</v>
      </c>
      <c r="D115" s="22">
        <v>1331202.54</v>
      </c>
      <c r="E115" s="22">
        <v>1391976.58</v>
      </c>
      <c r="F115" s="22">
        <v>60774.04</v>
      </c>
      <c r="G115" s="22">
        <v>2.96</v>
      </c>
      <c r="H115" s="22">
        <v>0</v>
      </c>
      <c r="I115" s="22">
        <v>2482.44</v>
      </c>
      <c r="J115" s="22">
        <v>0</v>
      </c>
      <c r="K115" s="22">
        <v>0</v>
      </c>
      <c r="L115" s="22">
        <v>0</v>
      </c>
      <c r="M115" s="22">
        <v>49954.7</v>
      </c>
      <c r="N115" s="22">
        <v>30351.11</v>
      </c>
      <c r="O115" s="22">
        <v>736.28</v>
      </c>
      <c r="P115" s="22">
        <v>0</v>
      </c>
      <c r="Q115" s="22">
        <v>0</v>
      </c>
      <c r="R115" s="22">
        <v>0</v>
      </c>
      <c r="S115" s="22">
        <v>0</v>
      </c>
      <c r="T115">
        <v>0</v>
      </c>
      <c r="U115">
        <v>0</v>
      </c>
      <c r="V115">
        <v>0</v>
      </c>
    </row>
    <row r="116" spans="1:22" x14ac:dyDescent="0.3">
      <c r="A116" s="18" t="s">
        <v>28</v>
      </c>
      <c r="B116" s="17" t="s">
        <v>202</v>
      </c>
      <c r="C116" s="17" t="s">
        <v>145</v>
      </c>
      <c r="D116" s="22">
        <v>1241893.42</v>
      </c>
      <c r="E116" s="22">
        <v>1309328.1399999999</v>
      </c>
      <c r="F116" s="22">
        <v>67434.720000000001</v>
      </c>
      <c r="G116" s="22">
        <v>1.01</v>
      </c>
      <c r="H116" s="22">
        <v>0</v>
      </c>
      <c r="I116" s="22">
        <v>1713.29</v>
      </c>
      <c r="J116" s="22">
        <v>0</v>
      </c>
      <c r="K116" s="22">
        <v>0</v>
      </c>
      <c r="L116" s="22">
        <v>0</v>
      </c>
      <c r="M116" s="22">
        <v>58396.02</v>
      </c>
      <c r="N116" s="22">
        <v>20874.400000000001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0</v>
      </c>
      <c r="U116" s="22">
        <v>0</v>
      </c>
      <c r="V116">
        <v>0</v>
      </c>
    </row>
    <row r="117" spans="1:22" x14ac:dyDescent="0.3">
      <c r="A117" s="18" t="s">
        <v>28</v>
      </c>
      <c r="B117" s="17" t="s">
        <v>202</v>
      </c>
      <c r="C117" s="17" t="s">
        <v>257</v>
      </c>
      <c r="D117" s="22">
        <v>0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0</v>
      </c>
      <c r="V117">
        <v>0</v>
      </c>
    </row>
    <row r="118" spans="1:22" x14ac:dyDescent="0.3">
      <c r="A118" s="18" t="s">
        <v>29</v>
      </c>
      <c r="B118" s="17" t="s">
        <v>203</v>
      </c>
      <c r="C118" s="17" t="s">
        <v>129</v>
      </c>
      <c r="D118" s="22">
        <v>1652815</v>
      </c>
      <c r="E118" s="22">
        <v>1733646.71</v>
      </c>
      <c r="F118" s="22">
        <v>80831.710000000006</v>
      </c>
      <c r="G118" s="22">
        <v>10.46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60244.34</v>
      </c>
      <c r="O118" s="22">
        <v>1007.07</v>
      </c>
      <c r="P118" s="22">
        <v>0</v>
      </c>
      <c r="Q118" s="22">
        <v>0</v>
      </c>
      <c r="R118" s="22">
        <v>0</v>
      </c>
      <c r="S118" s="22">
        <v>0</v>
      </c>
      <c r="T118" s="22">
        <v>0</v>
      </c>
      <c r="U118" s="22">
        <v>0</v>
      </c>
      <c r="V118">
        <v>0</v>
      </c>
    </row>
    <row r="119" spans="1:22" x14ac:dyDescent="0.3">
      <c r="A119" s="18" t="s">
        <v>29</v>
      </c>
      <c r="B119" s="17" t="s">
        <v>203</v>
      </c>
      <c r="C119" s="17" t="s">
        <v>130</v>
      </c>
      <c r="D119" s="22">
        <v>2508815.38</v>
      </c>
      <c r="E119" s="22">
        <v>2074420.8824</v>
      </c>
      <c r="F119" s="22">
        <v>358796.49</v>
      </c>
      <c r="G119" s="22">
        <v>36.090000000000003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234888.16</v>
      </c>
      <c r="O119" s="22">
        <v>25</v>
      </c>
      <c r="P119" s="22">
        <v>0</v>
      </c>
      <c r="Q119" s="22">
        <v>850389.52760000003</v>
      </c>
      <c r="R119" s="22">
        <v>57198.54</v>
      </c>
      <c r="S119" s="22">
        <v>0</v>
      </c>
      <c r="T119">
        <v>73895.19</v>
      </c>
      <c r="U119">
        <v>0</v>
      </c>
      <c r="V119">
        <v>0</v>
      </c>
    </row>
    <row r="120" spans="1:22" x14ac:dyDescent="0.3">
      <c r="A120" s="18" t="s">
        <v>29</v>
      </c>
      <c r="B120" s="17" t="s">
        <v>203</v>
      </c>
      <c r="C120" s="17" t="s">
        <v>131</v>
      </c>
      <c r="D120" s="22">
        <v>1875278.84</v>
      </c>
      <c r="E120" s="22">
        <v>1964758.71</v>
      </c>
      <c r="F120" s="22">
        <v>89479.87</v>
      </c>
      <c r="G120" s="22">
        <v>14.52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77578.47</v>
      </c>
      <c r="O120" s="22">
        <v>163.03</v>
      </c>
      <c r="P120" s="22">
        <v>0</v>
      </c>
      <c r="Q120" s="22">
        <v>0</v>
      </c>
      <c r="R120" s="22">
        <v>0</v>
      </c>
      <c r="S120" s="22">
        <v>0</v>
      </c>
      <c r="T120">
        <v>0</v>
      </c>
      <c r="U120">
        <v>0</v>
      </c>
      <c r="V120">
        <v>0</v>
      </c>
    </row>
    <row r="121" spans="1:22" x14ac:dyDescent="0.3">
      <c r="A121" s="18" t="s">
        <v>29</v>
      </c>
      <c r="B121" s="17" t="s">
        <v>203</v>
      </c>
      <c r="C121" s="17" t="s">
        <v>132</v>
      </c>
      <c r="D121" s="22">
        <v>46967.37</v>
      </c>
      <c r="E121" s="22">
        <v>81352.960000000006</v>
      </c>
      <c r="F121" s="22">
        <v>34385.589999999997</v>
      </c>
      <c r="G121" s="22">
        <v>3.31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8370.73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>
        <v>0</v>
      </c>
      <c r="U121">
        <v>0</v>
      </c>
      <c r="V121">
        <v>0</v>
      </c>
    </row>
    <row r="122" spans="1:22" ht="12.75" customHeight="1" x14ac:dyDescent="0.3">
      <c r="A122" s="18" t="s">
        <v>29</v>
      </c>
      <c r="B122" s="17" t="s">
        <v>203</v>
      </c>
      <c r="C122" s="17" t="s">
        <v>133</v>
      </c>
      <c r="D122" s="22">
        <v>2260856.0299999998</v>
      </c>
      <c r="E122" s="22">
        <v>2422928.44</v>
      </c>
      <c r="F122" s="22">
        <v>162072.41</v>
      </c>
      <c r="G122" s="22">
        <v>15.43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97718.5</v>
      </c>
      <c r="O122" s="22">
        <v>109.74</v>
      </c>
      <c r="P122" s="22">
        <v>0</v>
      </c>
      <c r="Q122" s="22">
        <v>0</v>
      </c>
      <c r="R122" s="22">
        <v>0</v>
      </c>
      <c r="S122" s="22">
        <v>0</v>
      </c>
      <c r="T122">
        <v>0</v>
      </c>
      <c r="U122">
        <v>0</v>
      </c>
      <c r="V122">
        <v>0</v>
      </c>
    </row>
    <row r="123" spans="1:22" x14ac:dyDescent="0.3">
      <c r="A123" s="18" t="s">
        <v>29</v>
      </c>
      <c r="B123" s="17" t="s">
        <v>203</v>
      </c>
      <c r="C123" s="17" t="s">
        <v>134</v>
      </c>
      <c r="D123" s="22">
        <v>6751958.9999999497</v>
      </c>
      <c r="E123" s="22">
        <v>8255288.5569999497</v>
      </c>
      <c r="F123" s="22">
        <v>2144748.29</v>
      </c>
      <c r="G123" s="22">
        <v>86.32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444655.58</v>
      </c>
      <c r="O123" s="22">
        <v>1556.08</v>
      </c>
      <c r="P123" s="22">
        <v>0</v>
      </c>
      <c r="Q123" s="22">
        <v>730610.01300000004</v>
      </c>
      <c r="R123" s="22">
        <v>89191.28</v>
      </c>
      <c r="S123" s="22">
        <v>0</v>
      </c>
      <c r="T123">
        <v>23654.51</v>
      </c>
      <c r="U123">
        <v>0</v>
      </c>
      <c r="V123">
        <v>0</v>
      </c>
    </row>
    <row r="124" spans="1:22" x14ac:dyDescent="0.3">
      <c r="A124" s="18" t="s">
        <v>29</v>
      </c>
      <c r="B124" s="17" t="s">
        <v>203</v>
      </c>
      <c r="C124" s="17" t="s">
        <v>135</v>
      </c>
      <c r="D124" s="22">
        <v>214496.26</v>
      </c>
      <c r="E124" s="22">
        <v>265934.94</v>
      </c>
      <c r="F124" s="22">
        <v>51438.68</v>
      </c>
      <c r="G124" s="22">
        <v>34.06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11031.5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>
        <v>0</v>
      </c>
      <c r="U124">
        <v>0</v>
      </c>
      <c r="V124">
        <v>0</v>
      </c>
    </row>
    <row r="125" spans="1:22" x14ac:dyDescent="0.3">
      <c r="A125" s="18" t="s">
        <v>29</v>
      </c>
      <c r="B125" s="17" t="s">
        <v>203</v>
      </c>
      <c r="C125" s="17" t="s">
        <v>136</v>
      </c>
      <c r="D125" s="22">
        <v>1410418.66</v>
      </c>
      <c r="E125" s="22">
        <v>1485047.82</v>
      </c>
      <c r="F125" s="22">
        <v>74629.16</v>
      </c>
      <c r="G125" s="22">
        <v>9.14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81907.38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>
        <v>0</v>
      </c>
      <c r="U125" s="22">
        <v>0</v>
      </c>
      <c r="V125">
        <v>0</v>
      </c>
    </row>
    <row r="126" spans="1:22" x14ac:dyDescent="0.3">
      <c r="A126" s="18" t="s">
        <v>30</v>
      </c>
      <c r="B126" s="17" t="s">
        <v>204</v>
      </c>
      <c r="C126" s="17" t="s">
        <v>129</v>
      </c>
      <c r="D126" s="22">
        <v>3372892.73999999</v>
      </c>
      <c r="E126" s="22">
        <v>3519920.46999999</v>
      </c>
      <c r="F126" s="22">
        <v>147027.73000000001</v>
      </c>
      <c r="G126" s="22">
        <v>57.22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137126.31</v>
      </c>
      <c r="O126" s="22">
        <v>3803.19</v>
      </c>
      <c r="P126" s="22">
        <v>0</v>
      </c>
      <c r="Q126" s="22">
        <v>0</v>
      </c>
      <c r="R126" s="22">
        <v>0</v>
      </c>
      <c r="S126" s="22">
        <v>0</v>
      </c>
      <c r="T126">
        <v>0</v>
      </c>
      <c r="U126">
        <v>0</v>
      </c>
      <c r="V126">
        <v>0</v>
      </c>
    </row>
    <row r="127" spans="1:22" x14ac:dyDescent="0.3">
      <c r="A127" s="18" t="s">
        <v>30</v>
      </c>
      <c r="B127" s="17" t="s">
        <v>204</v>
      </c>
      <c r="C127" s="17" t="s">
        <v>130</v>
      </c>
      <c r="D127" s="22">
        <v>41899527.400000103</v>
      </c>
      <c r="E127" s="22">
        <v>31365323.0528001</v>
      </c>
      <c r="F127" s="22">
        <v>1010157.65</v>
      </c>
      <c r="G127" s="22">
        <v>29.72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1646276.42</v>
      </c>
      <c r="O127" s="22">
        <v>11651.81</v>
      </c>
      <c r="P127" s="22">
        <v>0</v>
      </c>
      <c r="Q127" s="22">
        <v>11544361.997199999</v>
      </c>
      <c r="R127" s="22">
        <v>0</v>
      </c>
      <c r="S127" s="22">
        <v>0</v>
      </c>
      <c r="T127">
        <v>238492.43</v>
      </c>
      <c r="U127">
        <v>73.290000000000006</v>
      </c>
      <c r="V127">
        <v>0</v>
      </c>
    </row>
    <row r="128" spans="1:22" x14ac:dyDescent="0.3">
      <c r="A128" s="18" t="s">
        <v>30</v>
      </c>
      <c r="B128" s="17" t="s">
        <v>204</v>
      </c>
      <c r="C128" s="17" t="s">
        <v>131</v>
      </c>
      <c r="D128" s="22">
        <v>241752.92</v>
      </c>
      <c r="E128" s="22">
        <v>256042.07310000001</v>
      </c>
      <c r="F128" s="22">
        <v>14585.88</v>
      </c>
      <c r="G128" s="22">
        <v>8.92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10634.89</v>
      </c>
      <c r="O128" s="22">
        <v>0</v>
      </c>
      <c r="P128" s="22">
        <v>0</v>
      </c>
      <c r="Q128" s="22">
        <v>296.7269</v>
      </c>
      <c r="R128" s="22">
        <v>0</v>
      </c>
      <c r="S128" s="22">
        <v>0</v>
      </c>
      <c r="T128" s="22">
        <v>0</v>
      </c>
      <c r="U128" s="22">
        <v>0</v>
      </c>
      <c r="V128">
        <v>0</v>
      </c>
    </row>
    <row r="129" spans="1:22" x14ac:dyDescent="0.3">
      <c r="A129" s="18" t="s">
        <v>30</v>
      </c>
      <c r="B129" s="17" t="s">
        <v>204</v>
      </c>
      <c r="C129" s="17" t="s">
        <v>132</v>
      </c>
      <c r="D129" s="22">
        <v>1345814.62</v>
      </c>
      <c r="E129" s="22">
        <v>1404435.9</v>
      </c>
      <c r="F129" s="22">
        <v>58621.279999999999</v>
      </c>
      <c r="G129" s="22">
        <v>29.06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71889.81</v>
      </c>
      <c r="O129" s="22">
        <v>298.97000000000003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>
        <v>0</v>
      </c>
    </row>
    <row r="130" spans="1:22" x14ac:dyDescent="0.3">
      <c r="A130" s="18" t="s">
        <v>30</v>
      </c>
      <c r="B130" s="17" t="s">
        <v>204</v>
      </c>
      <c r="C130" s="17" t="s">
        <v>133</v>
      </c>
      <c r="D130" s="22">
        <v>25496219.640000101</v>
      </c>
      <c r="E130" s="22">
        <v>25379982.337000102</v>
      </c>
      <c r="F130" s="22">
        <v>645800.81999999995</v>
      </c>
      <c r="G130" s="22">
        <v>9.14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925593.9</v>
      </c>
      <c r="O130" s="22">
        <v>3122.3</v>
      </c>
      <c r="P130" s="22">
        <v>0</v>
      </c>
      <c r="Q130" s="22">
        <v>762038.12300000002</v>
      </c>
      <c r="R130" s="22">
        <v>0</v>
      </c>
      <c r="S130" s="22">
        <v>0</v>
      </c>
      <c r="T130" s="22">
        <v>33993.339999999997</v>
      </c>
      <c r="U130" s="22">
        <v>0</v>
      </c>
      <c r="V130">
        <v>3.08</v>
      </c>
    </row>
    <row r="131" spans="1:22" x14ac:dyDescent="0.3">
      <c r="A131" s="18" t="s">
        <v>30</v>
      </c>
      <c r="B131" s="17" t="s">
        <v>204</v>
      </c>
      <c r="C131" s="17" t="s">
        <v>134</v>
      </c>
      <c r="D131" s="22">
        <v>49901538.439999901</v>
      </c>
      <c r="E131" s="22">
        <v>46039865.704799898</v>
      </c>
      <c r="F131" s="22">
        <v>1454048.99</v>
      </c>
      <c r="G131" s="22">
        <v>14.44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1320245.5900000001</v>
      </c>
      <c r="O131" s="22">
        <v>6370.46</v>
      </c>
      <c r="P131" s="22">
        <v>0</v>
      </c>
      <c r="Q131" s="22">
        <v>5316098.5351999998</v>
      </c>
      <c r="R131" s="22">
        <v>376.81</v>
      </c>
      <c r="S131" s="22">
        <v>0</v>
      </c>
      <c r="T131">
        <v>203565.34</v>
      </c>
      <c r="U131">
        <v>0</v>
      </c>
      <c r="V131">
        <v>0</v>
      </c>
    </row>
    <row r="132" spans="1:22" x14ac:dyDescent="0.3">
      <c r="A132" s="18" t="s">
        <v>30</v>
      </c>
      <c r="B132" s="17" t="s">
        <v>204</v>
      </c>
      <c r="C132" s="17" t="s">
        <v>135</v>
      </c>
      <c r="D132" s="22">
        <v>1127020.56</v>
      </c>
      <c r="E132" s="22">
        <v>1177414.77</v>
      </c>
      <c r="F132" s="22">
        <v>50394.21</v>
      </c>
      <c r="G132" s="22">
        <v>7.52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53211.26</v>
      </c>
      <c r="O132" s="22">
        <v>371.19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>
        <v>0</v>
      </c>
    </row>
    <row r="133" spans="1:22" x14ac:dyDescent="0.3">
      <c r="A133" s="18" t="s">
        <v>30</v>
      </c>
      <c r="B133" s="17" t="s">
        <v>204</v>
      </c>
      <c r="C133" s="17" t="s">
        <v>136</v>
      </c>
      <c r="D133" s="22">
        <v>1952160.31</v>
      </c>
      <c r="E133" s="22">
        <v>2042194.23</v>
      </c>
      <c r="F133" s="22">
        <v>90033.919999999998</v>
      </c>
      <c r="G133" s="22">
        <v>22.58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108197.05</v>
      </c>
      <c r="O133" s="22">
        <v>610.79999999999995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>
        <v>0</v>
      </c>
    </row>
    <row r="134" spans="1:22" x14ac:dyDescent="0.3">
      <c r="A134" s="18" t="s">
        <v>30</v>
      </c>
      <c r="B134" s="17" t="s">
        <v>204</v>
      </c>
      <c r="C134" s="17" t="s">
        <v>137</v>
      </c>
      <c r="D134" s="22">
        <v>349325.98</v>
      </c>
      <c r="E134" s="22">
        <v>376974.03</v>
      </c>
      <c r="F134" s="22">
        <v>27648.05</v>
      </c>
      <c r="G134" s="22">
        <v>5.0199999999999996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26618.93</v>
      </c>
      <c r="O134" s="22">
        <v>52.39</v>
      </c>
      <c r="P134" s="22">
        <v>0</v>
      </c>
      <c r="Q134" s="22">
        <v>0</v>
      </c>
      <c r="R134" s="22">
        <v>0</v>
      </c>
      <c r="S134" s="22">
        <v>0</v>
      </c>
      <c r="T134" s="22">
        <v>0</v>
      </c>
      <c r="U134" s="22">
        <v>0</v>
      </c>
      <c r="V134">
        <v>0</v>
      </c>
    </row>
    <row r="135" spans="1:22" x14ac:dyDescent="0.3">
      <c r="A135" s="18" t="s">
        <v>30</v>
      </c>
      <c r="B135" s="17" t="s">
        <v>204</v>
      </c>
      <c r="C135" s="17" t="s">
        <v>138</v>
      </c>
      <c r="D135" s="22">
        <v>1382916.43</v>
      </c>
      <c r="E135" s="22">
        <v>774868.24840000097</v>
      </c>
      <c r="F135" s="22">
        <v>53794.87</v>
      </c>
      <c r="G135" s="22">
        <v>16.010000000000002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57254.36</v>
      </c>
      <c r="O135" s="22">
        <v>416.03</v>
      </c>
      <c r="P135" s="22">
        <v>0</v>
      </c>
      <c r="Q135" s="22">
        <v>661888.87159999995</v>
      </c>
      <c r="R135" s="22">
        <v>45.82</v>
      </c>
      <c r="S135" s="22">
        <v>0</v>
      </c>
      <c r="T135" s="22">
        <v>287239.03999999998</v>
      </c>
      <c r="U135" s="22">
        <v>0</v>
      </c>
      <c r="V135">
        <v>0</v>
      </c>
    </row>
    <row r="136" spans="1:22" x14ac:dyDescent="0.3">
      <c r="A136" s="18" t="s">
        <v>30</v>
      </c>
      <c r="B136" s="17" t="s">
        <v>204</v>
      </c>
      <c r="C136" s="17" t="s">
        <v>139</v>
      </c>
      <c r="D136" s="22">
        <v>2133595.46</v>
      </c>
      <c r="E136" s="22">
        <v>2243853.34</v>
      </c>
      <c r="F136" s="22">
        <v>110257.88</v>
      </c>
      <c r="G136" s="22">
        <v>8.14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64248.51</v>
      </c>
      <c r="O136" s="22">
        <v>615.54</v>
      </c>
      <c r="P136" s="22">
        <v>0</v>
      </c>
      <c r="Q136" s="22">
        <v>0</v>
      </c>
      <c r="R136" s="22">
        <v>0</v>
      </c>
      <c r="S136" s="22">
        <v>0</v>
      </c>
      <c r="T136" s="22">
        <v>0</v>
      </c>
      <c r="U136" s="22">
        <v>0</v>
      </c>
      <c r="V136">
        <v>0</v>
      </c>
    </row>
    <row r="137" spans="1:22" x14ac:dyDescent="0.3">
      <c r="A137" s="18" t="s">
        <v>30</v>
      </c>
      <c r="B137" s="17" t="s">
        <v>204</v>
      </c>
      <c r="C137" s="17" t="s">
        <v>140</v>
      </c>
      <c r="D137" s="22">
        <v>2845132.74</v>
      </c>
      <c r="E137" s="22">
        <v>2935741.97</v>
      </c>
      <c r="F137" s="22">
        <v>90609.23</v>
      </c>
      <c r="G137" s="22">
        <v>5.14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110446.98</v>
      </c>
      <c r="O137" s="22">
        <v>1354.39</v>
      </c>
      <c r="P137" s="22">
        <v>0</v>
      </c>
      <c r="Q137" s="22">
        <v>0</v>
      </c>
      <c r="R137" s="22">
        <v>0</v>
      </c>
      <c r="S137" s="22">
        <v>0</v>
      </c>
      <c r="T137">
        <v>0</v>
      </c>
      <c r="U137">
        <v>0</v>
      </c>
      <c r="V137">
        <v>0</v>
      </c>
    </row>
    <row r="138" spans="1:22" x14ac:dyDescent="0.3">
      <c r="A138" s="18" t="s">
        <v>30</v>
      </c>
      <c r="B138" s="17" t="s">
        <v>204</v>
      </c>
      <c r="C138" s="17" t="s">
        <v>141</v>
      </c>
      <c r="D138" s="22">
        <v>3526976.3</v>
      </c>
      <c r="E138" s="22">
        <v>3584749.9</v>
      </c>
      <c r="F138" s="22">
        <v>57773.599999999999</v>
      </c>
      <c r="G138" s="22">
        <v>2.42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66377.72</v>
      </c>
      <c r="O138" s="22">
        <v>1460.87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0</v>
      </c>
      <c r="V138">
        <v>0</v>
      </c>
    </row>
    <row r="139" spans="1:22" x14ac:dyDescent="0.3">
      <c r="A139" s="18" t="s">
        <v>30</v>
      </c>
      <c r="B139" s="17" t="s">
        <v>204</v>
      </c>
      <c r="C139" s="17" t="s">
        <v>142</v>
      </c>
      <c r="D139" s="22">
        <v>1420773.92</v>
      </c>
      <c r="E139" s="22">
        <v>1480102.39</v>
      </c>
      <c r="F139" s="22">
        <v>59328.47</v>
      </c>
      <c r="G139" s="22">
        <v>55.26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49209.79</v>
      </c>
      <c r="O139" s="22">
        <v>357.41</v>
      </c>
      <c r="P139" s="22">
        <v>0</v>
      </c>
      <c r="Q139" s="22">
        <v>0</v>
      </c>
      <c r="R139" s="22">
        <v>0</v>
      </c>
      <c r="S139" s="22">
        <v>0</v>
      </c>
      <c r="T139">
        <v>0</v>
      </c>
      <c r="U139">
        <v>0</v>
      </c>
      <c r="V139">
        <v>0</v>
      </c>
    </row>
    <row r="140" spans="1:22" x14ac:dyDescent="0.3">
      <c r="A140" s="18" t="s">
        <v>30</v>
      </c>
      <c r="B140" s="17" t="s">
        <v>204</v>
      </c>
      <c r="C140" s="17" t="s">
        <v>143</v>
      </c>
      <c r="D140" s="22">
        <v>1038558.62</v>
      </c>
      <c r="E140" s="22">
        <v>1113712.2</v>
      </c>
      <c r="F140" s="22">
        <v>75153.58</v>
      </c>
      <c r="G140" s="22">
        <v>2.64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68080.7</v>
      </c>
      <c r="O140" s="22">
        <v>639.14</v>
      </c>
      <c r="P140" s="22">
        <v>0</v>
      </c>
      <c r="Q140" s="22">
        <v>0</v>
      </c>
      <c r="R140" s="22">
        <v>0</v>
      </c>
      <c r="S140" s="22">
        <v>0</v>
      </c>
      <c r="T140">
        <v>0</v>
      </c>
      <c r="U140">
        <v>0</v>
      </c>
      <c r="V140">
        <v>0</v>
      </c>
    </row>
    <row r="141" spans="1:22" x14ac:dyDescent="0.3">
      <c r="A141" s="18" t="s">
        <v>30</v>
      </c>
      <c r="B141" s="17" t="s">
        <v>204</v>
      </c>
      <c r="C141" s="17" t="s">
        <v>144</v>
      </c>
      <c r="D141" s="22">
        <v>8024313.9400000097</v>
      </c>
      <c r="E141" s="22">
        <v>8216218.1314000096</v>
      </c>
      <c r="F141" s="22">
        <v>196990.3</v>
      </c>
      <c r="G141" s="22">
        <v>13.8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1320759.5</v>
      </c>
      <c r="O141" s="22">
        <v>2785.31</v>
      </c>
      <c r="P141" s="22">
        <v>0</v>
      </c>
      <c r="Q141" s="22">
        <v>5086.1085999999996</v>
      </c>
      <c r="R141" s="22">
        <v>0</v>
      </c>
      <c r="S141" s="22">
        <v>0</v>
      </c>
      <c r="T141">
        <v>0</v>
      </c>
      <c r="U141">
        <v>0</v>
      </c>
      <c r="V141">
        <v>0</v>
      </c>
    </row>
    <row r="142" spans="1:22" x14ac:dyDescent="0.3">
      <c r="A142" s="18" t="s">
        <v>30</v>
      </c>
      <c r="B142" s="17" t="s">
        <v>204</v>
      </c>
      <c r="C142" s="17" t="s">
        <v>145</v>
      </c>
      <c r="D142" s="22">
        <v>2144491.7400000002</v>
      </c>
      <c r="E142" s="22">
        <v>2240765.7000000002</v>
      </c>
      <c r="F142" s="22">
        <v>96273.96</v>
      </c>
      <c r="G142" s="22">
        <v>32.04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97557.37</v>
      </c>
      <c r="O142" s="22">
        <v>2844.15</v>
      </c>
      <c r="P142" s="22">
        <v>0</v>
      </c>
      <c r="Q142" s="22">
        <v>0</v>
      </c>
      <c r="R142" s="22">
        <v>0</v>
      </c>
      <c r="S142" s="22">
        <v>0</v>
      </c>
      <c r="T142">
        <v>0</v>
      </c>
      <c r="U142">
        <v>0</v>
      </c>
      <c r="V142">
        <v>0</v>
      </c>
    </row>
    <row r="143" spans="1:22" x14ac:dyDescent="0.3">
      <c r="A143" s="18" t="s">
        <v>30</v>
      </c>
      <c r="B143" s="17" t="s">
        <v>204</v>
      </c>
      <c r="C143" s="17" t="s">
        <v>146</v>
      </c>
      <c r="D143" s="22">
        <v>1145689.56</v>
      </c>
      <c r="E143" s="22">
        <v>1183768.5464999999</v>
      </c>
      <c r="F143" s="22">
        <v>38375.31</v>
      </c>
      <c r="G143" s="22">
        <v>3.6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64012.66</v>
      </c>
      <c r="O143" s="22">
        <v>429.03</v>
      </c>
      <c r="P143" s="22">
        <v>0</v>
      </c>
      <c r="Q143" s="22">
        <v>296.32350000000002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</row>
    <row r="144" spans="1:22" x14ac:dyDescent="0.3">
      <c r="A144" s="18" t="s">
        <v>30</v>
      </c>
      <c r="B144" s="17" t="s">
        <v>204</v>
      </c>
      <c r="C144" s="17" t="s">
        <v>147</v>
      </c>
      <c r="D144" s="22">
        <v>30119840.769999702</v>
      </c>
      <c r="E144" s="22">
        <v>19708776.238699701</v>
      </c>
      <c r="F144" s="22">
        <v>1947919.13</v>
      </c>
      <c r="G144" s="22">
        <v>252.64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652287.82999999996</v>
      </c>
      <c r="O144" s="22">
        <v>3684.3</v>
      </c>
      <c r="P144" s="22">
        <v>0</v>
      </c>
      <c r="Q144" s="22">
        <v>12418562.8213</v>
      </c>
      <c r="R144" s="22">
        <v>59579.16</v>
      </c>
      <c r="S144" s="22">
        <v>0</v>
      </c>
      <c r="T144" s="22">
        <v>269908.56</v>
      </c>
      <c r="U144" s="22">
        <v>0</v>
      </c>
      <c r="V144">
        <v>0</v>
      </c>
    </row>
    <row r="145" spans="1:22" x14ac:dyDescent="0.3">
      <c r="A145" s="18" t="s">
        <v>30</v>
      </c>
      <c r="B145" s="17" t="s">
        <v>204</v>
      </c>
      <c r="C145" s="17" t="s">
        <v>148</v>
      </c>
      <c r="D145" s="22">
        <v>19602239.620000001</v>
      </c>
      <c r="E145" s="22">
        <v>10661399.582699999</v>
      </c>
      <c r="F145" s="22">
        <v>612038.41</v>
      </c>
      <c r="G145" s="22">
        <v>1.78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394810.11</v>
      </c>
      <c r="O145" s="22">
        <v>4674.99</v>
      </c>
      <c r="P145" s="22">
        <v>0</v>
      </c>
      <c r="Q145" s="22">
        <v>9607842.7873</v>
      </c>
      <c r="R145" s="22">
        <v>54964.34</v>
      </c>
      <c r="S145" s="22">
        <v>0</v>
      </c>
      <c r="T145" s="22">
        <v>338811.82</v>
      </c>
      <c r="U145" s="22">
        <v>0</v>
      </c>
      <c r="V145">
        <v>0</v>
      </c>
    </row>
    <row r="146" spans="1:22" x14ac:dyDescent="0.3">
      <c r="A146" s="18" t="s">
        <v>30</v>
      </c>
      <c r="B146" s="17" t="s">
        <v>204</v>
      </c>
      <c r="C146" s="17" t="s">
        <v>149</v>
      </c>
      <c r="D146" s="22">
        <v>18087124.140000001</v>
      </c>
      <c r="E146" s="22">
        <v>13974737.2228</v>
      </c>
      <c r="F146" s="22">
        <v>2953693.02</v>
      </c>
      <c r="G146" s="22">
        <v>142.1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260665.75</v>
      </c>
      <c r="O146" s="22">
        <v>6727.54</v>
      </c>
      <c r="P146" s="22">
        <v>0</v>
      </c>
      <c r="Q146" s="22">
        <v>7506214.4172</v>
      </c>
      <c r="R146" s="22">
        <v>440134.48</v>
      </c>
      <c r="S146" s="22">
        <v>0</v>
      </c>
      <c r="T146" s="22">
        <v>82261.649999999994</v>
      </c>
      <c r="U146" s="22">
        <v>0</v>
      </c>
      <c r="V146">
        <v>0</v>
      </c>
    </row>
    <row r="147" spans="1:22" x14ac:dyDescent="0.3">
      <c r="A147" s="18" t="s">
        <v>30</v>
      </c>
      <c r="B147" s="17" t="s">
        <v>204</v>
      </c>
      <c r="C147" s="17" t="s">
        <v>151</v>
      </c>
      <c r="D147" s="22">
        <v>0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>
        <v>0</v>
      </c>
      <c r="U147">
        <v>0</v>
      </c>
      <c r="V147">
        <v>0</v>
      </c>
    </row>
    <row r="148" spans="1:22" x14ac:dyDescent="0.3">
      <c r="A148" s="18" t="s">
        <v>30</v>
      </c>
      <c r="B148" s="17" t="s">
        <v>204</v>
      </c>
      <c r="C148" s="17" t="s">
        <v>200</v>
      </c>
      <c r="D148" s="22">
        <v>0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>
        <v>0</v>
      </c>
      <c r="U148">
        <v>0</v>
      </c>
      <c r="V148">
        <v>0</v>
      </c>
    </row>
    <row r="149" spans="1:22" x14ac:dyDescent="0.3">
      <c r="A149" s="18" t="s">
        <v>30</v>
      </c>
      <c r="B149" s="17" t="s">
        <v>204</v>
      </c>
      <c r="C149" s="17" t="s">
        <v>201</v>
      </c>
      <c r="D149" s="22">
        <v>0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0</v>
      </c>
      <c r="V149">
        <v>0</v>
      </c>
    </row>
    <row r="150" spans="1:22" x14ac:dyDescent="0.3">
      <c r="A150" s="18" t="s">
        <v>30</v>
      </c>
      <c r="B150" s="17" t="s">
        <v>204</v>
      </c>
      <c r="C150" s="17" t="s">
        <v>205</v>
      </c>
      <c r="D150" s="22">
        <v>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  <c r="T150" s="22">
        <v>0</v>
      </c>
      <c r="U150" s="22">
        <v>0</v>
      </c>
      <c r="V150">
        <v>0</v>
      </c>
    </row>
    <row r="151" spans="1:22" x14ac:dyDescent="0.3">
      <c r="A151" s="18" t="s">
        <v>30</v>
      </c>
      <c r="B151" s="17" t="s">
        <v>204</v>
      </c>
      <c r="C151" s="17" t="s">
        <v>206</v>
      </c>
      <c r="D151" s="22">
        <v>574211.52</v>
      </c>
      <c r="E151" s="22">
        <v>581499.64439999999</v>
      </c>
      <c r="F151" s="22">
        <v>7435.2</v>
      </c>
      <c r="G151" s="22">
        <v>7.32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21580.51</v>
      </c>
      <c r="O151" s="22">
        <v>118.69</v>
      </c>
      <c r="P151" s="22">
        <v>0</v>
      </c>
      <c r="Q151" s="22">
        <v>147.07560000000001</v>
      </c>
      <c r="R151" s="22">
        <v>0</v>
      </c>
      <c r="S151" s="22">
        <v>0</v>
      </c>
      <c r="T151" s="22">
        <v>0</v>
      </c>
      <c r="U151" s="22">
        <v>0</v>
      </c>
      <c r="V151">
        <v>0</v>
      </c>
    </row>
    <row r="152" spans="1:22" x14ac:dyDescent="0.3">
      <c r="A152" s="18" t="s">
        <v>30</v>
      </c>
      <c r="B152" s="17" t="s">
        <v>204</v>
      </c>
      <c r="C152" s="17" t="s">
        <v>207</v>
      </c>
      <c r="D152" s="22">
        <v>12838465.359999999</v>
      </c>
      <c r="E152" s="22">
        <v>12010132.7325</v>
      </c>
      <c r="F152" s="22">
        <v>320074.18</v>
      </c>
      <c r="G152" s="22">
        <v>28.26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348233.54</v>
      </c>
      <c r="O152" s="22">
        <v>6199.46</v>
      </c>
      <c r="P152" s="22">
        <v>0</v>
      </c>
      <c r="Q152" s="22">
        <v>1148406.8075000001</v>
      </c>
      <c r="R152" s="22">
        <v>0</v>
      </c>
      <c r="S152" s="22">
        <v>0</v>
      </c>
      <c r="T152" s="22">
        <v>9532.5300000000007</v>
      </c>
      <c r="U152" s="22">
        <v>0</v>
      </c>
      <c r="V152">
        <v>0</v>
      </c>
    </row>
    <row r="153" spans="1:22" x14ac:dyDescent="0.3">
      <c r="A153" s="18" t="s">
        <v>30</v>
      </c>
      <c r="B153" s="17" t="s">
        <v>204</v>
      </c>
      <c r="C153" s="27" t="s">
        <v>208</v>
      </c>
      <c r="D153" s="22">
        <v>506997</v>
      </c>
      <c r="E153" s="22">
        <v>526541.64</v>
      </c>
      <c r="F153" s="22">
        <v>19544.64</v>
      </c>
      <c r="G153" s="22">
        <v>4.72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16290.95</v>
      </c>
      <c r="O153" s="22">
        <v>25.53</v>
      </c>
      <c r="P153" s="22">
        <v>0</v>
      </c>
      <c r="Q153" s="22">
        <v>0</v>
      </c>
      <c r="R153" s="22">
        <v>0</v>
      </c>
      <c r="S153" s="22">
        <v>0</v>
      </c>
      <c r="T153">
        <v>0</v>
      </c>
      <c r="U153">
        <v>0</v>
      </c>
      <c r="V153" s="22">
        <v>0</v>
      </c>
    </row>
    <row r="154" spans="1:22" x14ac:dyDescent="0.3">
      <c r="A154" s="18" t="s">
        <v>30</v>
      </c>
      <c r="B154" s="17" t="s">
        <v>204</v>
      </c>
      <c r="C154" s="17" t="s">
        <v>209</v>
      </c>
      <c r="D154" s="22">
        <v>56006.74</v>
      </c>
      <c r="E154" s="22">
        <v>58464.73</v>
      </c>
      <c r="F154" s="22">
        <v>2457.9899999999998</v>
      </c>
      <c r="G154" s="22">
        <v>2.02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4209.9799999999996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>
        <v>0</v>
      </c>
      <c r="U154">
        <v>0</v>
      </c>
      <c r="V154">
        <v>0</v>
      </c>
    </row>
    <row r="155" spans="1:22" x14ac:dyDescent="0.3">
      <c r="A155" s="18" t="s">
        <v>30</v>
      </c>
      <c r="B155" s="17" t="s">
        <v>204</v>
      </c>
      <c r="C155" s="17" t="s">
        <v>210</v>
      </c>
      <c r="D155" s="22">
        <v>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>
        <v>0</v>
      </c>
      <c r="U155">
        <v>0</v>
      </c>
      <c r="V155">
        <v>0</v>
      </c>
    </row>
    <row r="156" spans="1:22" x14ac:dyDescent="0.3">
      <c r="A156" s="18" t="s">
        <v>30</v>
      </c>
      <c r="B156" s="17" t="s">
        <v>204</v>
      </c>
      <c r="C156" s="17" t="s">
        <v>217</v>
      </c>
      <c r="D156" s="22">
        <v>3030259.7</v>
      </c>
      <c r="E156" s="22">
        <v>3136290.68</v>
      </c>
      <c r="F156" s="22">
        <v>106030.98</v>
      </c>
      <c r="G156" s="22">
        <v>4.58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86580.45</v>
      </c>
      <c r="O156" s="22">
        <v>25</v>
      </c>
      <c r="P156" s="22">
        <v>0</v>
      </c>
      <c r="Q156" s="22">
        <v>0</v>
      </c>
      <c r="R156" s="22">
        <v>0</v>
      </c>
      <c r="S156" s="22">
        <v>0</v>
      </c>
      <c r="T156">
        <v>0</v>
      </c>
      <c r="U156">
        <v>0</v>
      </c>
      <c r="V156">
        <v>0</v>
      </c>
    </row>
    <row r="157" spans="1:22" x14ac:dyDescent="0.3">
      <c r="A157" s="18" t="s">
        <v>30</v>
      </c>
      <c r="B157" s="17" t="s">
        <v>204</v>
      </c>
      <c r="C157" s="17" t="s">
        <v>218</v>
      </c>
      <c r="D157" s="22">
        <v>7914.02</v>
      </c>
      <c r="E157" s="22">
        <v>7914.02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3374.9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>
        <v>0</v>
      </c>
      <c r="U157">
        <v>0</v>
      </c>
      <c r="V157">
        <v>0</v>
      </c>
    </row>
    <row r="158" spans="1:22" x14ac:dyDescent="0.3">
      <c r="A158" s="18" t="s">
        <v>30</v>
      </c>
      <c r="B158" s="17" t="s">
        <v>204</v>
      </c>
      <c r="C158" s="17" t="s">
        <v>219</v>
      </c>
      <c r="D158" s="22">
        <v>1428480.28</v>
      </c>
      <c r="E158" s="22">
        <v>892963.46050000004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535516.81949999998</v>
      </c>
      <c r="R158" s="22">
        <v>0</v>
      </c>
      <c r="S158" s="22">
        <v>0</v>
      </c>
      <c r="T158">
        <v>0</v>
      </c>
      <c r="U158">
        <v>0</v>
      </c>
      <c r="V158">
        <v>0</v>
      </c>
    </row>
    <row r="159" spans="1:22" x14ac:dyDescent="0.3">
      <c r="A159" s="18" t="s">
        <v>30</v>
      </c>
      <c r="B159" s="17" t="s">
        <v>204</v>
      </c>
      <c r="C159" s="17" t="s">
        <v>220</v>
      </c>
      <c r="D159" s="22">
        <v>85525.56</v>
      </c>
      <c r="E159" s="22">
        <v>74343.773700000005</v>
      </c>
      <c r="F159" s="22">
        <v>2831.13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16846.02</v>
      </c>
      <c r="O159" s="22">
        <v>0</v>
      </c>
      <c r="P159" s="22">
        <v>0</v>
      </c>
      <c r="Q159" s="22">
        <v>14012.916300000001</v>
      </c>
      <c r="R159" s="22">
        <v>0</v>
      </c>
      <c r="S159" s="22">
        <v>0</v>
      </c>
      <c r="T159">
        <v>0</v>
      </c>
      <c r="U159">
        <v>0</v>
      </c>
      <c r="V159">
        <v>0</v>
      </c>
    </row>
    <row r="160" spans="1:22" x14ac:dyDescent="0.3">
      <c r="A160" s="18" t="s">
        <v>31</v>
      </c>
      <c r="B160" s="17" t="s">
        <v>211</v>
      </c>
      <c r="C160" s="17" t="s">
        <v>129</v>
      </c>
      <c r="D160" s="22">
        <v>4430182.74</v>
      </c>
      <c r="E160" s="22">
        <v>4898514.41</v>
      </c>
      <c r="F160" s="22">
        <v>468331.67</v>
      </c>
      <c r="G160" s="22">
        <v>13.18</v>
      </c>
      <c r="H160" s="22">
        <v>0</v>
      </c>
      <c r="I160" s="22">
        <v>404024.2</v>
      </c>
      <c r="J160" s="22">
        <v>0</v>
      </c>
      <c r="K160" s="22">
        <v>0</v>
      </c>
      <c r="L160" s="22">
        <v>0</v>
      </c>
      <c r="M160" s="22">
        <v>0</v>
      </c>
      <c r="N160" s="22">
        <v>175665.76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>
        <v>0</v>
      </c>
      <c r="U160">
        <v>0</v>
      </c>
      <c r="V160">
        <v>0</v>
      </c>
    </row>
    <row r="161" spans="1:22" x14ac:dyDescent="0.3">
      <c r="A161" s="18" t="s">
        <v>31</v>
      </c>
      <c r="B161" s="17" t="s">
        <v>211</v>
      </c>
      <c r="C161" s="17" t="s">
        <v>130</v>
      </c>
      <c r="D161" s="22">
        <v>3894055.6999999802</v>
      </c>
      <c r="E161" s="22">
        <v>4718072.6399999801</v>
      </c>
      <c r="F161" s="22">
        <v>824016.94</v>
      </c>
      <c r="G161" s="22">
        <v>233.58</v>
      </c>
      <c r="H161" s="22">
        <v>0</v>
      </c>
      <c r="I161" s="22">
        <v>697414.68</v>
      </c>
      <c r="J161" s="22">
        <v>0</v>
      </c>
      <c r="K161" s="22">
        <v>0</v>
      </c>
      <c r="L161" s="22">
        <v>0</v>
      </c>
      <c r="M161" s="22">
        <v>0</v>
      </c>
      <c r="N161" s="22">
        <v>213500.18</v>
      </c>
      <c r="O161" s="22">
        <v>1154.42</v>
      </c>
      <c r="P161" s="22">
        <v>0</v>
      </c>
      <c r="Q161" s="22">
        <v>0</v>
      </c>
      <c r="R161" s="22">
        <v>0</v>
      </c>
      <c r="S161" s="22">
        <v>0</v>
      </c>
      <c r="T161">
        <v>0</v>
      </c>
      <c r="U161">
        <v>0</v>
      </c>
      <c r="V161">
        <v>0</v>
      </c>
    </row>
    <row r="162" spans="1:22" x14ac:dyDescent="0.3">
      <c r="A162" s="18" t="s">
        <v>31</v>
      </c>
      <c r="B162" s="17" t="s">
        <v>211</v>
      </c>
      <c r="C162" s="17" t="s">
        <v>131</v>
      </c>
      <c r="D162" s="22">
        <v>1814453.88</v>
      </c>
      <c r="E162" s="22">
        <v>2167844.27</v>
      </c>
      <c r="F162" s="22">
        <v>353390.39</v>
      </c>
      <c r="G162" s="22">
        <v>167.92</v>
      </c>
      <c r="H162" s="22">
        <v>0</v>
      </c>
      <c r="I162" s="22">
        <v>301690.90000000002</v>
      </c>
      <c r="J162" s="22">
        <v>0</v>
      </c>
      <c r="K162" s="22">
        <v>0</v>
      </c>
      <c r="L162" s="22">
        <v>0</v>
      </c>
      <c r="M162" s="22">
        <v>0</v>
      </c>
      <c r="N162" s="22">
        <v>108103.17</v>
      </c>
      <c r="O162" s="22">
        <v>519.37</v>
      </c>
      <c r="P162" s="22">
        <v>0</v>
      </c>
      <c r="Q162" s="22">
        <v>0</v>
      </c>
      <c r="R162" s="22">
        <v>0</v>
      </c>
      <c r="S162" s="22">
        <v>0</v>
      </c>
      <c r="T162">
        <v>0</v>
      </c>
      <c r="U162">
        <v>0</v>
      </c>
      <c r="V162">
        <v>0</v>
      </c>
    </row>
    <row r="163" spans="1:22" x14ac:dyDescent="0.3">
      <c r="A163" s="18" t="s">
        <v>31</v>
      </c>
      <c r="B163" s="17" t="s">
        <v>211</v>
      </c>
      <c r="C163" s="17" t="s">
        <v>132</v>
      </c>
      <c r="D163" s="22">
        <v>3442084.4399999902</v>
      </c>
      <c r="E163" s="22">
        <v>4203863.7999999896</v>
      </c>
      <c r="F163" s="22">
        <v>761779.36</v>
      </c>
      <c r="G163" s="22">
        <v>278.14</v>
      </c>
      <c r="H163" s="22">
        <v>0</v>
      </c>
      <c r="I163" s="22">
        <v>646968.46</v>
      </c>
      <c r="J163" s="22">
        <v>0</v>
      </c>
      <c r="K163" s="22">
        <v>0</v>
      </c>
      <c r="L163" s="22">
        <v>0</v>
      </c>
      <c r="M163" s="22">
        <v>0</v>
      </c>
      <c r="N163" s="22">
        <v>269289</v>
      </c>
      <c r="O163" s="22">
        <v>721.84</v>
      </c>
      <c r="P163" s="22">
        <v>0</v>
      </c>
      <c r="Q163" s="22">
        <v>0</v>
      </c>
      <c r="R163" s="22">
        <v>0</v>
      </c>
      <c r="S163" s="22">
        <v>0</v>
      </c>
      <c r="T163">
        <v>0</v>
      </c>
      <c r="U163">
        <v>0</v>
      </c>
      <c r="V163">
        <v>0</v>
      </c>
    </row>
    <row r="164" spans="1:22" x14ac:dyDescent="0.3">
      <c r="A164" s="18" t="s">
        <v>31</v>
      </c>
      <c r="B164" s="17" t="s">
        <v>211</v>
      </c>
      <c r="C164" s="17" t="s">
        <v>133</v>
      </c>
      <c r="D164" s="22">
        <v>2087977.24</v>
      </c>
      <c r="E164" s="22">
        <v>2251957.1631999998</v>
      </c>
      <c r="F164" s="22">
        <v>290694.99</v>
      </c>
      <c r="G164" s="22">
        <v>18.32</v>
      </c>
      <c r="H164" s="22">
        <v>0</v>
      </c>
      <c r="I164" s="22">
        <v>248071.62</v>
      </c>
      <c r="J164" s="22">
        <v>0</v>
      </c>
      <c r="K164" s="22">
        <v>0</v>
      </c>
      <c r="L164" s="22">
        <v>0</v>
      </c>
      <c r="M164" s="22">
        <v>0</v>
      </c>
      <c r="N164" s="22">
        <v>116240.27</v>
      </c>
      <c r="O164" s="22">
        <v>1045.44</v>
      </c>
      <c r="P164" s="22">
        <v>0</v>
      </c>
      <c r="Q164" s="22">
        <v>129159.6768</v>
      </c>
      <c r="R164" s="22">
        <v>325.07</v>
      </c>
      <c r="S164" s="22">
        <v>2119.54</v>
      </c>
      <c r="T164">
        <v>8674.9699999999993</v>
      </c>
      <c r="U164">
        <v>0</v>
      </c>
      <c r="V164">
        <v>0</v>
      </c>
    </row>
    <row r="165" spans="1:22" x14ac:dyDescent="0.3">
      <c r="A165" s="18" t="s">
        <v>31</v>
      </c>
      <c r="B165" s="17" t="s">
        <v>211</v>
      </c>
      <c r="C165" s="17" t="s">
        <v>134</v>
      </c>
      <c r="D165" s="22">
        <v>2531657.75</v>
      </c>
      <c r="E165" s="22">
        <v>3088827.89</v>
      </c>
      <c r="F165" s="22">
        <v>557170.14</v>
      </c>
      <c r="G165" s="22">
        <v>256.95999999999998</v>
      </c>
      <c r="H165" s="22">
        <v>0</v>
      </c>
      <c r="I165" s="22">
        <v>472920.08</v>
      </c>
      <c r="J165" s="22">
        <v>0</v>
      </c>
      <c r="K165" s="22">
        <v>0</v>
      </c>
      <c r="L165" s="22">
        <v>0</v>
      </c>
      <c r="M165" s="22">
        <v>0</v>
      </c>
      <c r="N165" s="22">
        <v>164814.01</v>
      </c>
      <c r="O165" s="22">
        <v>535.63</v>
      </c>
      <c r="P165" s="22">
        <v>0</v>
      </c>
      <c r="Q165" s="22">
        <v>0</v>
      </c>
      <c r="R165" s="22">
        <v>0</v>
      </c>
      <c r="S165" s="22">
        <v>0</v>
      </c>
      <c r="T165">
        <v>0</v>
      </c>
      <c r="U165">
        <v>0</v>
      </c>
      <c r="V165">
        <v>0</v>
      </c>
    </row>
    <row r="166" spans="1:22" x14ac:dyDescent="0.3">
      <c r="A166" s="18" t="s">
        <v>31</v>
      </c>
      <c r="B166" s="17" t="s">
        <v>211</v>
      </c>
      <c r="C166" s="17" t="s">
        <v>135</v>
      </c>
      <c r="D166" s="22">
        <v>0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  <c r="T166">
        <v>0</v>
      </c>
      <c r="U166">
        <v>0</v>
      </c>
      <c r="V166">
        <v>0</v>
      </c>
    </row>
    <row r="167" spans="1:22" x14ac:dyDescent="0.3">
      <c r="A167" s="18" t="s">
        <v>31</v>
      </c>
      <c r="B167" s="17" t="s">
        <v>211</v>
      </c>
      <c r="C167" s="17" t="s">
        <v>409</v>
      </c>
      <c r="D167" s="22">
        <v>0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  <c r="T167">
        <v>0</v>
      </c>
      <c r="U167">
        <v>0</v>
      </c>
      <c r="V167">
        <v>0</v>
      </c>
    </row>
    <row r="168" spans="1:22" x14ac:dyDescent="0.3">
      <c r="A168" s="18" t="s">
        <v>32</v>
      </c>
      <c r="B168" s="17" t="s">
        <v>212</v>
      </c>
      <c r="C168" s="17" t="s">
        <v>129</v>
      </c>
      <c r="D168" s="22">
        <v>459293.68</v>
      </c>
      <c r="E168" s="22">
        <v>505413.38</v>
      </c>
      <c r="F168" s="22">
        <v>46119.7</v>
      </c>
      <c r="G168" s="22">
        <v>54.06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29141.88</v>
      </c>
      <c r="N168" s="22">
        <v>40979.919999999998</v>
      </c>
      <c r="O168" s="22">
        <v>25</v>
      </c>
      <c r="P168" s="22">
        <v>0</v>
      </c>
      <c r="Q168" s="22">
        <v>0</v>
      </c>
      <c r="R168" s="22">
        <v>0</v>
      </c>
      <c r="S168" s="22">
        <v>0</v>
      </c>
      <c r="T168">
        <v>0</v>
      </c>
      <c r="U168">
        <v>0</v>
      </c>
      <c r="V168">
        <v>0</v>
      </c>
    </row>
    <row r="169" spans="1:22" x14ac:dyDescent="0.3">
      <c r="A169" s="18" t="s">
        <v>32</v>
      </c>
      <c r="B169" s="17" t="s">
        <v>212</v>
      </c>
      <c r="C169" s="17" t="s">
        <v>130</v>
      </c>
      <c r="D169" s="22">
        <v>1115583.22</v>
      </c>
      <c r="E169" s="22">
        <v>1236474.1200000001</v>
      </c>
      <c r="F169" s="22">
        <v>120890.9</v>
      </c>
      <c r="G169" s="22">
        <v>36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71293.22</v>
      </c>
      <c r="N169" s="22">
        <v>56019.61</v>
      </c>
      <c r="O169" s="22">
        <v>156.47</v>
      </c>
      <c r="P169" s="22">
        <v>0</v>
      </c>
      <c r="Q169" s="22">
        <v>0</v>
      </c>
      <c r="R169" s="22">
        <v>0</v>
      </c>
      <c r="S169" s="22">
        <v>0</v>
      </c>
      <c r="T169">
        <v>0</v>
      </c>
      <c r="U169">
        <v>0</v>
      </c>
      <c r="V169">
        <v>0</v>
      </c>
    </row>
    <row r="170" spans="1:22" x14ac:dyDescent="0.3">
      <c r="A170" s="18" t="s">
        <v>32</v>
      </c>
      <c r="B170" s="17" t="s">
        <v>212</v>
      </c>
      <c r="C170" s="17" t="s">
        <v>131</v>
      </c>
      <c r="D170" s="22">
        <v>329613.2</v>
      </c>
      <c r="E170" s="22">
        <v>372806.26</v>
      </c>
      <c r="F170" s="22">
        <v>43193.06</v>
      </c>
      <c r="G170" s="22">
        <v>38.5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21495.42</v>
      </c>
      <c r="N170" s="22">
        <v>21082.05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>
        <v>0</v>
      </c>
      <c r="U170">
        <v>0</v>
      </c>
      <c r="V170">
        <v>0</v>
      </c>
    </row>
    <row r="171" spans="1:22" x14ac:dyDescent="0.3">
      <c r="A171" s="18" t="s">
        <v>32</v>
      </c>
      <c r="B171" s="17" t="s">
        <v>212</v>
      </c>
      <c r="C171" s="17" t="s">
        <v>132</v>
      </c>
      <c r="D171" s="22">
        <v>808262.9</v>
      </c>
      <c r="E171" s="22">
        <v>878597.46</v>
      </c>
      <c r="F171" s="22">
        <v>70334.559999999998</v>
      </c>
      <c r="G171" s="22">
        <v>21.12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50658.46</v>
      </c>
      <c r="N171" s="22">
        <v>26005.040000000001</v>
      </c>
      <c r="O171" s="22">
        <v>1302.6099999999999</v>
      </c>
      <c r="P171" s="22">
        <v>0</v>
      </c>
      <c r="Q171" s="22">
        <v>0</v>
      </c>
      <c r="R171" s="22">
        <v>0</v>
      </c>
      <c r="S171" s="22">
        <v>0</v>
      </c>
      <c r="T171">
        <v>0</v>
      </c>
      <c r="U171">
        <v>0</v>
      </c>
      <c r="V171">
        <v>0</v>
      </c>
    </row>
    <row r="172" spans="1:22" x14ac:dyDescent="0.3">
      <c r="A172" s="18" t="s">
        <v>32</v>
      </c>
      <c r="B172" s="17" t="s">
        <v>212</v>
      </c>
      <c r="C172" s="17" t="s">
        <v>133</v>
      </c>
      <c r="D172" s="22">
        <v>973043.3</v>
      </c>
      <c r="E172" s="22">
        <v>1090975.78</v>
      </c>
      <c r="F172" s="22">
        <v>117932.48</v>
      </c>
      <c r="G172" s="22">
        <v>44.34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62903.66</v>
      </c>
      <c r="N172" s="22">
        <v>49047.78</v>
      </c>
      <c r="O172" s="22">
        <v>1053</v>
      </c>
      <c r="P172" s="22">
        <v>0</v>
      </c>
      <c r="Q172" s="22">
        <v>0</v>
      </c>
      <c r="R172" s="22">
        <v>0</v>
      </c>
      <c r="S172" s="22">
        <v>0</v>
      </c>
      <c r="T172">
        <v>0</v>
      </c>
      <c r="U172">
        <v>0</v>
      </c>
      <c r="V172">
        <v>0</v>
      </c>
    </row>
    <row r="173" spans="1:22" x14ac:dyDescent="0.3">
      <c r="A173" s="18" t="s">
        <v>32</v>
      </c>
      <c r="B173" s="17" t="s">
        <v>212</v>
      </c>
      <c r="C173" s="17" t="s">
        <v>134</v>
      </c>
      <c r="D173" s="22">
        <v>3747238.4399999902</v>
      </c>
      <c r="E173" s="22">
        <v>2744302.0133999898</v>
      </c>
      <c r="F173" s="22">
        <v>248564.4</v>
      </c>
      <c r="G173" s="22">
        <v>230.12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158231.85999999999</v>
      </c>
      <c r="N173" s="22">
        <v>87951.49</v>
      </c>
      <c r="O173" s="22">
        <v>100</v>
      </c>
      <c r="P173" s="22">
        <v>0</v>
      </c>
      <c r="Q173" s="22">
        <v>1328074.9465999999</v>
      </c>
      <c r="R173" s="22">
        <v>0</v>
      </c>
      <c r="S173" s="22">
        <v>76574.12</v>
      </c>
      <c r="T173">
        <v>17638.47</v>
      </c>
      <c r="U173">
        <v>0</v>
      </c>
      <c r="V173">
        <v>0</v>
      </c>
    </row>
    <row r="174" spans="1:22" x14ac:dyDescent="0.3">
      <c r="A174" s="18" t="s">
        <v>32</v>
      </c>
      <c r="B174" s="17" t="s">
        <v>212</v>
      </c>
      <c r="C174" s="17" t="s">
        <v>135</v>
      </c>
      <c r="D174" s="22">
        <v>2671279.1800000002</v>
      </c>
      <c r="E174" s="22">
        <v>2829968.2483000001</v>
      </c>
      <c r="F174" s="22">
        <v>400806.15</v>
      </c>
      <c r="G174" s="22">
        <v>29.62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163169.82</v>
      </c>
      <c r="N174" s="22">
        <v>171349.84</v>
      </c>
      <c r="O174" s="22">
        <v>225.21</v>
      </c>
      <c r="P174" s="22">
        <v>0</v>
      </c>
      <c r="Q174" s="22">
        <v>271679.71169999999</v>
      </c>
      <c r="R174" s="22">
        <v>13898.09</v>
      </c>
      <c r="S174" s="22">
        <v>15664.54</v>
      </c>
      <c r="T174">
        <v>12338.29</v>
      </c>
      <c r="U174">
        <v>0</v>
      </c>
      <c r="V174">
        <v>0.06</v>
      </c>
    </row>
    <row r="175" spans="1:22" x14ac:dyDescent="0.3">
      <c r="A175" s="18" t="s">
        <v>32</v>
      </c>
      <c r="B175" s="17" t="s">
        <v>212</v>
      </c>
      <c r="C175" s="17" t="s">
        <v>136</v>
      </c>
      <c r="D175" s="22">
        <v>910551.44000000099</v>
      </c>
      <c r="E175" s="22">
        <v>1004413.28</v>
      </c>
      <c r="F175" s="22">
        <v>93861.84</v>
      </c>
      <c r="G175" s="22">
        <v>91.44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57912.98</v>
      </c>
      <c r="N175" s="22">
        <v>61349.69</v>
      </c>
      <c r="O175" s="22">
        <v>1514.35</v>
      </c>
      <c r="P175" s="22">
        <v>0</v>
      </c>
      <c r="Q175" s="22">
        <v>0</v>
      </c>
      <c r="R175" s="22">
        <v>0</v>
      </c>
      <c r="S175" s="22">
        <v>0</v>
      </c>
      <c r="T175">
        <v>0</v>
      </c>
      <c r="U175">
        <v>0</v>
      </c>
      <c r="V175">
        <v>0</v>
      </c>
    </row>
    <row r="176" spans="1:22" x14ac:dyDescent="0.3">
      <c r="A176" s="18" t="s">
        <v>32</v>
      </c>
      <c r="B176" s="17" t="s">
        <v>212</v>
      </c>
      <c r="C176" s="17" t="s">
        <v>137</v>
      </c>
      <c r="D176" s="22">
        <v>1308753.22</v>
      </c>
      <c r="E176" s="22">
        <v>1420342.32</v>
      </c>
      <c r="F176" s="22">
        <v>111589.1</v>
      </c>
      <c r="G176" s="22">
        <v>12.32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81893.440000000002</v>
      </c>
      <c r="N176" s="22">
        <v>45457.31</v>
      </c>
      <c r="O176" s="22">
        <v>279.70999999999998</v>
      </c>
      <c r="P176" s="22">
        <v>0</v>
      </c>
      <c r="Q176" s="22">
        <v>0</v>
      </c>
      <c r="R176" s="22">
        <v>0</v>
      </c>
      <c r="S176" s="22">
        <v>0</v>
      </c>
      <c r="T176">
        <v>0</v>
      </c>
      <c r="U176">
        <v>0</v>
      </c>
      <c r="V176">
        <v>0</v>
      </c>
    </row>
    <row r="177" spans="1:22" x14ac:dyDescent="0.3">
      <c r="A177" s="18" t="s">
        <v>32</v>
      </c>
      <c r="B177" s="17" t="s">
        <v>212</v>
      </c>
      <c r="C177" s="17" t="s">
        <v>138</v>
      </c>
      <c r="D177" s="22">
        <v>297446.8</v>
      </c>
      <c r="E177" s="22">
        <v>345894.58</v>
      </c>
      <c r="F177" s="22">
        <v>48447.78</v>
      </c>
      <c r="G177" s="22">
        <v>3.16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19943.88</v>
      </c>
      <c r="N177" s="22">
        <v>20392.009999999998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  <c r="T177">
        <v>0</v>
      </c>
      <c r="U177">
        <v>0</v>
      </c>
      <c r="V177">
        <v>0</v>
      </c>
    </row>
    <row r="178" spans="1:22" x14ac:dyDescent="0.3">
      <c r="A178" s="18" t="s">
        <v>32</v>
      </c>
      <c r="B178" s="17" t="s">
        <v>212</v>
      </c>
      <c r="C178" s="17" t="s">
        <v>139</v>
      </c>
      <c r="D178" s="22">
        <v>3565700.44</v>
      </c>
      <c r="E178" s="22">
        <v>3903753.46</v>
      </c>
      <c r="F178" s="22">
        <v>338053.02</v>
      </c>
      <c r="G178" s="22">
        <v>101.24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225082.92</v>
      </c>
      <c r="N178" s="22">
        <v>163708.98000000001</v>
      </c>
      <c r="O178" s="22">
        <v>1547.01</v>
      </c>
      <c r="P178" s="22">
        <v>0</v>
      </c>
      <c r="Q178" s="22">
        <v>0</v>
      </c>
      <c r="R178" s="22">
        <v>0</v>
      </c>
      <c r="S178" s="22">
        <v>0</v>
      </c>
      <c r="T178">
        <v>0</v>
      </c>
      <c r="U178">
        <v>0</v>
      </c>
      <c r="V178">
        <v>0</v>
      </c>
    </row>
    <row r="179" spans="1:22" x14ac:dyDescent="0.3">
      <c r="A179" s="18" t="s">
        <v>32</v>
      </c>
      <c r="B179" s="17" t="s">
        <v>212</v>
      </c>
      <c r="C179" s="17" t="s">
        <v>140</v>
      </c>
      <c r="D179" s="22">
        <v>51609.4</v>
      </c>
      <c r="E179" s="22">
        <v>58829.440000000002</v>
      </c>
      <c r="F179" s="22">
        <v>7220.04</v>
      </c>
      <c r="G179" s="22">
        <v>16.2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3391.96</v>
      </c>
      <c r="N179" s="22">
        <v>4815.91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>
        <v>0</v>
      </c>
      <c r="U179">
        <v>0</v>
      </c>
      <c r="V179">
        <v>0</v>
      </c>
    </row>
    <row r="180" spans="1:22" x14ac:dyDescent="0.3">
      <c r="A180" s="18" t="s">
        <v>32</v>
      </c>
      <c r="B180" s="17" t="s">
        <v>212</v>
      </c>
      <c r="C180" s="17" t="s">
        <v>141</v>
      </c>
      <c r="D180" s="22">
        <v>525711.78</v>
      </c>
      <c r="E180" s="22">
        <v>573731.48</v>
      </c>
      <c r="F180" s="22">
        <v>48019.7</v>
      </c>
      <c r="G180" s="22">
        <v>26.36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33080.620000000003</v>
      </c>
      <c r="N180" s="22">
        <v>16838.45</v>
      </c>
      <c r="O180" s="22">
        <v>25</v>
      </c>
      <c r="P180" s="22">
        <v>0</v>
      </c>
      <c r="Q180" s="22">
        <v>0</v>
      </c>
      <c r="R180" s="22">
        <v>0</v>
      </c>
      <c r="S180" s="22">
        <v>0</v>
      </c>
      <c r="T180">
        <v>0</v>
      </c>
      <c r="U180">
        <v>0</v>
      </c>
      <c r="V180">
        <v>0</v>
      </c>
    </row>
    <row r="181" spans="1:22" x14ac:dyDescent="0.3">
      <c r="A181" s="18" t="s">
        <v>32</v>
      </c>
      <c r="B181" s="17" t="s">
        <v>212</v>
      </c>
      <c r="C181" s="17" t="s">
        <v>142</v>
      </c>
      <c r="D181" s="22">
        <v>793934.63999999897</v>
      </c>
      <c r="E181" s="22">
        <v>866614.05999999901</v>
      </c>
      <c r="F181" s="22">
        <v>72679.42</v>
      </c>
      <c r="G181" s="22">
        <v>11.2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49967.7</v>
      </c>
      <c r="N181" s="22">
        <v>13300.48</v>
      </c>
      <c r="O181" s="22">
        <v>2756.47</v>
      </c>
      <c r="P181" s="22">
        <v>0</v>
      </c>
      <c r="Q181" s="22">
        <v>0</v>
      </c>
      <c r="R181" s="22">
        <v>0</v>
      </c>
      <c r="S181" s="22">
        <v>0</v>
      </c>
      <c r="T181">
        <v>0</v>
      </c>
      <c r="U181">
        <v>0</v>
      </c>
      <c r="V181">
        <v>0</v>
      </c>
    </row>
    <row r="182" spans="1:22" x14ac:dyDescent="0.3">
      <c r="A182" s="18" t="s">
        <v>32</v>
      </c>
      <c r="B182" s="17" t="s">
        <v>212</v>
      </c>
      <c r="C182" s="17" t="s">
        <v>143</v>
      </c>
      <c r="D182" s="22">
        <v>835923.32</v>
      </c>
      <c r="E182" s="22">
        <v>911551.72</v>
      </c>
      <c r="F182" s="22">
        <v>75628.399999999994</v>
      </c>
      <c r="G182" s="22">
        <v>58.16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52558.36</v>
      </c>
      <c r="N182" s="22">
        <v>42260.2</v>
      </c>
      <c r="O182" s="22">
        <v>2105.1999999999998</v>
      </c>
      <c r="P182" s="22">
        <v>0</v>
      </c>
      <c r="Q182" s="22">
        <v>0</v>
      </c>
      <c r="R182" s="22">
        <v>0</v>
      </c>
      <c r="S182" s="22">
        <v>0</v>
      </c>
      <c r="T182">
        <v>0</v>
      </c>
      <c r="U182">
        <v>0</v>
      </c>
      <c r="V182">
        <v>0</v>
      </c>
    </row>
    <row r="183" spans="1:22" x14ac:dyDescent="0.3">
      <c r="A183" s="18" t="s">
        <v>32</v>
      </c>
      <c r="B183" s="17" t="s">
        <v>212</v>
      </c>
      <c r="C183" s="17" t="s">
        <v>144</v>
      </c>
      <c r="D183" s="22">
        <v>1216761.3999999999</v>
      </c>
      <c r="E183" s="22">
        <v>1386041.5</v>
      </c>
      <c r="F183" s="22">
        <v>169280.1</v>
      </c>
      <c r="G183" s="22">
        <v>27.76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79916.36</v>
      </c>
      <c r="N183" s="22">
        <v>66173.149999999994</v>
      </c>
      <c r="O183" s="22">
        <v>311.76</v>
      </c>
      <c r="P183" s="22">
        <v>0</v>
      </c>
      <c r="Q183" s="22">
        <v>0</v>
      </c>
      <c r="R183" s="22">
        <v>0</v>
      </c>
      <c r="S183" s="22">
        <v>0</v>
      </c>
      <c r="T183">
        <v>0</v>
      </c>
      <c r="U183">
        <v>0</v>
      </c>
      <c r="V183">
        <v>0</v>
      </c>
    </row>
    <row r="184" spans="1:22" x14ac:dyDescent="0.3">
      <c r="A184" s="18" t="s">
        <v>32</v>
      </c>
      <c r="B184" s="17" t="s">
        <v>212</v>
      </c>
      <c r="C184" s="17" t="s">
        <v>145</v>
      </c>
      <c r="D184" s="22">
        <v>478965.06</v>
      </c>
      <c r="E184" s="22">
        <v>538198.96</v>
      </c>
      <c r="F184" s="22">
        <v>59233.9</v>
      </c>
      <c r="G184" s="22">
        <v>75.58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31031.58</v>
      </c>
      <c r="N184" s="22">
        <v>20635.71</v>
      </c>
      <c r="O184" s="22">
        <v>458.61</v>
      </c>
      <c r="P184" s="22">
        <v>0</v>
      </c>
      <c r="Q184" s="22">
        <v>0</v>
      </c>
      <c r="R184" s="22">
        <v>0</v>
      </c>
      <c r="S184" s="22">
        <v>0</v>
      </c>
      <c r="T184">
        <v>0</v>
      </c>
      <c r="U184">
        <v>0</v>
      </c>
      <c r="V184">
        <v>0</v>
      </c>
    </row>
    <row r="185" spans="1:22" x14ac:dyDescent="0.3">
      <c r="A185" s="18" t="s">
        <v>32</v>
      </c>
      <c r="B185" s="17" t="s">
        <v>212</v>
      </c>
      <c r="C185" s="17" t="s">
        <v>146</v>
      </c>
      <c r="D185" s="22">
        <v>2015538.00000001</v>
      </c>
      <c r="E185" s="22">
        <v>2263306.1400000099</v>
      </c>
      <c r="F185" s="22">
        <v>247768.14</v>
      </c>
      <c r="G185" s="22">
        <v>115.68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130497.7</v>
      </c>
      <c r="N185" s="22">
        <v>108821.78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  <c r="T185">
        <v>0</v>
      </c>
      <c r="U185">
        <v>0</v>
      </c>
      <c r="V185">
        <v>0</v>
      </c>
    </row>
    <row r="186" spans="1:22" x14ac:dyDescent="0.3">
      <c r="A186" s="18" t="s">
        <v>32</v>
      </c>
      <c r="B186" s="17" t="s">
        <v>212</v>
      </c>
      <c r="C186" s="17" t="s">
        <v>147</v>
      </c>
      <c r="D186" s="22">
        <v>659207.84</v>
      </c>
      <c r="E186" s="22">
        <v>712993.84</v>
      </c>
      <c r="F186" s="22">
        <v>53786</v>
      </c>
      <c r="G186" s="22">
        <v>12.62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41110.1</v>
      </c>
      <c r="N186" s="22">
        <v>50714.81</v>
      </c>
      <c r="O186" s="22">
        <v>1246.1099999999999</v>
      </c>
      <c r="P186" s="22">
        <v>0</v>
      </c>
      <c r="Q186" s="22">
        <v>0</v>
      </c>
      <c r="R186" s="22">
        <v>0</v>
      </c>
      <c r="S186" s="22">
        <v>0</v>
      </c>
      <c r="T186" s="22">
        <v>0</v>
      </c>
      <c r="U186">
        <v>0</v>
      </c>
      <c r="V186">
        <v>0</v>
      </c>
    </row>
    <row r="187" spans="1:22" x14ac:dyDescent="0.3">
      <c r="A187" s="18" t="s">
        <v>33</v>
      </c>
      <c r="B187" s="17" t="s">
        <v>213</v>
      </c>
      <c r="C187" s="17" t="s">
        <v>129</v>
      </c>
      <c r="D187" s="22">
        <v>1006284.1</v>
      </c>
      <c r="E187" s="22">
        <v>1265055.77</v>
      </c>
      <c r="F187" s="22">
        <v>258771.67</v>
      </c>
      <c r="G187" s="22">
        <v>26.86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215185.89</v>
      </c>
      <c r="N187" s="22">
        <v>33942.31</v>
      </c>
      <c r="O187" s="22">
        <v>111.45</v>
      </c>
      <c r="P187" s="22">
        <v>0</v>
      </c>
      <c r="Q187" s="22">
        <v>0</v>
      </c>
      <c r="R187" s="22">
        <v>0</v>
      </c>
      <c r="S187" s="22">
        <v>0</v>
      </c>
      <c r="T187" s="22">
        <v>0</v>
      </c>
      <c r="U187">
        <v>0</v>
      </c>
      <c r="V187">
        <v>0</v>
      </c>
    </row>
    <row r="188" spans="1:22" x14ac:dyDescent="0.3">
      <c r="A188" s="18" t="s">
        <v>33</v>
      </c>
      <c r="B188" s="17" t="s">
        <v>213</v>
      </c>
      <c r="C188" s="17" t="s">
        <v>130</v>
      </c>
      <c r="D188" s="22">
        <v>1057070.52</v>
      </c>
      <c r="E188" s="22">
        <v>1309453.7</v>
      </c>
      <c r="F188" s="22">
        <v>252383.18</v>
      </c>
      <c r="G188" s="22">
        <v>8.92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222737.96</v>
      </c>
      <c r="N188" s="22">
        <v>23080.14</v>
      </c>
      <c r="O188" s="22">
        <v>991.71</v>
      </c>
      <c r="P188" s="22">
        <v>0</v>
      </c>
      <c r="Q188" s="22">
        <v>0</v>
      </c>
      <c r="R188" s="22">
        <v>0</v>
      </c>
      <c r="S188" s="22">
        <v>0</v>
      </c>
      <c r="T188">
        <v>0</v>
      </c>
      <c r="U188">
        <v>0</v>
      </c>
      <c r="V188">
        <v>0</v>
      </c>
    </row>
    <row r="189" spans="1:22" x14ac:dyDescent="0.3">
      <c r="A189" s="18" t="s">
        <v>33</v>
      </c>
      <c r="B189" s="17" t="s">
        <v>213</v>
      </c>
      <c r="C189" s="17" t="s">
        <v>131</v>
      </c>
      <c r="D189" s="22">
        <v>1322478.0800000001</v>
      </c>
      <c r="E189" s="22">
        <v>1635028.74</v>
      </c>
      <c r="F189" s="22">
        <v>312550.65999999997</v>
      </c>
      <c r="G189" s="22">
        <v>5.72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278118.58</v>
      </c>
      <c r="N189" s="22">
        <v>28558.97</v>
      </c>
      <c r="O189" s="22">
        <v>25</v>
      </c>
      <c r="P189" s="22">
        <v>0</v>
      </c>
      <c r="Q189" s="22">
        <v>0</v>
      </c>
      <c r="R189" s="22">
        <v>0</v>
      </c>
      <c r="S189" s="22">
        <v>0</v>
      </c>
      <c r="T189" s="22">
        <v>0</v>
      </c>
      <c r="U189">
        <v>0</v>
      </c>
      <c r="V189">
        <v>0</v>
      </c>
    </row>
    <row r="190" spans="1:22" x14ac:dyDescent="0.3">
      <c r="A190" s="18" t="s">
        <v>33</v>
      </c>
      <c r="B190" s="17" t="s">
        <v>213</v>
      </c>
      <c r="C190" s="17" t="s">
        <v>132</v>
      </c>
      <c r="D190" s="22">
        <v>548520.06000000006</v>
      </c>
      <c r="E190" s="22">
        <v>778954.43</v>
      </c>
      <c r="F190" s="22">
        <v>230434.37</v>
      </c>
      <c r="G190" s="22">
        <v>9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132500.09</v>
      </c>
      <c r="N190" s="22">
        <v>54640.12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>
        <v>0</v>
      </c>
      <c r="V190">
        <v>0</v>
      </c>
    </row>
    <row r="191" spans="1:22" x14ac:dyDescent="0.3">
      <c r="A191" s="18" t="s">
        <v>33</v>
      </c>
      <c r="B191" s="17" t="s">
        <v>213</v>
      </c>
      <c r="C191" s="17" t="s">
        <v>133</v>
      </c>
      <c r="D191" s="22">
        <v>2253438.6</v>
      </c>
      <c r="E191" s="22">
        <v>2984580.3</v>
      </c>
      <c r="F191" s="22">
        <v>731141.7</v>
      </c>
      <c r="G191" s="22">
        <v>24.28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507677.55</v>
      </c>
      <c r="N191" s="22">
        <v>126203.29</v>
      </c>
      <c r="O191" s="22">
        <v>25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>
        <v>0</v>
      </c>
      <c r="V191">
        <v>0</v>
      </c>
    </row>
    <row r="192" spans="1:22" x14ac:dyDescent="0.3">
      <c r="A192" s="18" t="s">
        <v>33</v>
      </c>
      <c r="B192" s="17" t="s">
        <v>213</v>
      </c>
      <c r="C192" s="17" t="s">
        <v>134</v>
      </c>
      <c r="D192" s="22">
        <v>360377.4</v>
      </c>
      <c r="E192" s="22">
        <v>656346.36</v>
      </c>
      <c r="F192" s="22">
        <v>295968.96000000002</v>
      </c>
      <c r="G192" s="22">
        <v>7.8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111644.5</v>
      </c>
      <c r="N192" s="22">
        <v>48252.06</v>
      </c>
      <c r="O192" s="22">
        <v>50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>
        <v>0</v>
      </c>
      <c r="V192">
        <v>0</v>
      </c>
    </row>
    <row r="193" spans="1:22" x14ac:dyDescent="0.3">
      <c r="A193" s="18" t="s">
        <v>33</v>
      </c>
      <c r="B193" s="17" t="s">
        <v>213</v>
      </c>
      <c r="C193" s="17" t="s">
        <v>135</v>
      </c>
      <c r="D193" s="22">
        <v>3557788.82</v>
      </c>
      <c r="E193" s="22">
        <v>1749557.3642</v>
      </c>
      <c r="F193" s="22">
        <v>325041.3</v>
      </c>
      <c r="G193" s="22">
        <v>15.58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297599.90999999997</v>
      </c>
      <c r="N193" s="22">
        <v>26415.24</v>
      </c>
      <c r="O193" s="22">
        <v>122.55</v>
      </c>
      <c r="P193" s="22">
        <v>0</v>
      </c>
      <c r="Q193" s="22">
        <v>2571109.0758000002</v>
      </c>
      <c r="R193" s="22">
        <v>490.59</v>
      </c>
      <c r="S193" s="22">
        <v>437345.73</v>
      </c>
      <c r="T193" s="22">
        <v>4013.15</v>
      </c>
      <c r="U193">
        <v>0</v>
      </c>
      <c r="V193">
        <v>0</v>
      </c>
    </row>
    <row r="194" spans="1:22" x14ac:dyDescent="0.3">
      <c r="A194" s="18" t="s">
        <v>33</v>
      </c>
      <c r="B194" s="17" t="s">
        <v>213</v>
      </c>
      <c r="C194" s="17" t="s">
        <v>136</v>
      </c>
      <c r="D194" s="22">
        <v>1402953.76</v>
      </c>
      <c r="E194" s="22">
        <v>1734793.45</v>
      </c>
      <c r="F194" s="22">
        <v>331839.69</v>
      </c>
      <c r="G194" s="22">
        <v>39.46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295088.11</v>
      </c>
      <c r="N194" s="22">
        <v>51765.69</v>
      </c>
      <c r="O194" s="22">
        <v>230.42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>
        <v>0</v>
      </c>
      <c r="V194">
        <v>0</v>
      </c>
    </row>
    <row r="195" spans="1:22" x14ac:dyDescent="0.3">
      <c r="A195" s="18" t="s">
        <v>33</v>
      </c>
      <c r="B195" s="17" t="s">
        <v>213</v>
      </c>
      <c r="C195" s="17" t="s">
        <v>137</v>
      </c>
      <c r="D195" s="22">
        <v>1353606.98</v>
      </c>
      <c r="E195" s="22">
        <v>1697084.84</v>
      </c>
      <c r="F195" s="22">
        <v>343477.86</v>
      </c>
      <c r="G195" s="22">
        <v>13.52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288674.09999999998</v>
      </c>
      <c r="N195" s="22">
        <v>112656.08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>
        <v>0</v>
      </c>
      <c r="V195">
        <v>0</v>
      </c>
    </row>
    <row r="196" spans="1:22" x14ac:dyDescent="0.3">
      <c r="A196" s="18" t="s">
        <v>33</v>
      </c>
      <c r="B196" s="17" t="s">
        <v>213</v>
      </c>
      <c r="C196" s="17" t="s">
        <v>138</v>
      </c>
      <c r="D196" s="22">
        <v>12908216.66</v>
      </c>
      <c r="E196" s="22">
        <v>21453279.026099999</v>
      </c>
      <c r="F196" s="22">
        <v>9820678.8599999994</v>
      </c>
      <c r="G196" s="22">
        <v>184.84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3649203.42</v>
      </c>
      <c r="N196" s="22">
        <v>1117704.56</v>
      </c>
      <c r="O196" s="22">
        <v>4160.97</v>
      </c>
      <c r="P196" s="22">
        <v>0</v>
      </c>
      <c r="Q196" s="22">
        <v>2091912.0939</v>
      </c>
      <c r="R196" s="22">
        <v>460461.29</v>
      </c>
      <c r="S196" s="22">
        <v>355834.31</v>
      </c>
      <c r="T196" s="22">
        <v>69236.289999999994</v>
      </c>
      <c r="U196">
        <v>0</v>
      </c>
      <c r="V196">
        <v>0</v>
      </c>
    </row>
    <row r="197" spans="1:22" x14ac:dyDescent="0.3">
      <c r="A197" s="18" t="s">
        <v>33</v>
      </c>
      <c r="B197" s="17" t="s">
        <v>213</v>
      </c>
      <c r="C197" s="17" t="s">
        <v>139</v>
      </c>
      <c r="D197" s="22">
        <v>1329284.2</v>
      </c>
      <c r="E197" s="22">
        <v>1652451.53</v>
      </c>
      <c r="F197" s="22">
        <v>323167.33</v>
      </c>
      <c r="G197" s="22">
        <v>8.6999999999999993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281082.11</v>
      </c>
      <c r="N197" s="22">
        <v>37740.550000000003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  <c r="T197">
        <v>0</v>
      </c>
      <c r="U197">
        <v>0</v>
      </c>
      <c r="V197">
        <v>0</v>
      </c>
    </row>
    <row r="198" spans="1:22" x14ac:dyDescent="0.3">
      <c r="A198" s="18" t="s">
        <v>33</v>
      </c>
      <c r="B198" s="17" t="s">
        <v>213</v>
      </c>
      <c r="C198" s="17" t="s">
        <v>140</v>
      </c>
      <c r="D198" s="22">
        <v>1891440.16</v>
      </c>
      <c r="E198" s="22">
        <v>2374676.69</v>
      </c>
      <c r="F198" s="22">
        <v>483236.53</v>
      </c>
      <c r="G198" s="22">
        <v>24.72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403932.83</v>
      </c>
      <c r="N198" s="22">
        <v>93515.82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>
        <v>0</v>
      </c>
      <c r="V198">
        <v>0</v>
      </c>
    </row>
    <row r="199" spans="1:22" x14ac:dyDescent="0.3">
      <c r="A199" s="18" t="s">
        <v>33</v>
      </c>
      <c r="B199" s="17" t="s">
        <v>213</v>
      </c>
      <c r="C199" s="17" t="s">
        <v>141</v>
      </c>
      <c r="D199" s="22">
        <v>810936.82</v>
      </c>
      <c r="E199" s="22">
        <v>1131321.5</v>
      </c>
      <c r="F199" s="22">
        <v>320384.68</v>
      </c>
      <c r="G199" s="22">
        <v>3.04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192437.71</v>
      </c>
      <c r="N199" s="22">
        <v>63171.4</v>
      </c>
      <c r="O199" s="22">
        <v>178.87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>
        <v>0</v>
      </c>
      <c r="V199">
        <v>0</v>
      </c>
    </row>
    <row r="200" spans="1:22" x14ac:dyDescent="0.3">
      <c r="A200" s="18" t="s">
        <v>33</v>
      </c>
      <c r="B200" s="17" t="s">
        <v>213</v>
      </c>
      <c r="C200" s="17" t="s">
        <v>142</v>
      </c>
      <c r="D200" s="22">
        <v>1238819.8600000001</v>
      </c>
      <c r="E200" s="22">
        <v>1589644.79</v>
      </c>
      <c r="F200" s="22">
        <v>350824.93</v>
      </c>
      <c r="G200" s="22">
        <v>42.84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270398.45</v>
      </c>
      <c r="N200" s="22">
        <v>80312.800000000003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>
        <v>0</v>
      </c>
      <c r="V200">
        <v>0</v>
      </c>
    </row>
    <row r="201" spans="1:22" x14ac:dyDescent="0.3">
      <c r="A201" s="18" t="s">
        <v>33</v>
      </c>
      <c r="B201" s="17" t="s">
        <v>213</v>
      </c>
      <c r="C201" s="17" t="s">
        <v>143</v>
      </c>
      <c r="D201" s="22">
        <v>881113.799999999</v>
      </c>
      <c r="E201" s="22">
        <v>1110610.22</v>
      </c>
      <c r="F201" s="22">
        <v>229496.42</v>
      </c>
      <c r="G201" s="22">
        <v>15.3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188914.72</v>
      </c>
      <c r="N201" s="22">
        <v>47662.25</v>
      </c>
      <c r="O201" s="22">
        <v>115.56</v>
      </c>
      <c r="P201" s="22">
        <v>0</v>
      </c>
      <c r="Q201" s="22">
        <v>0</v>
      </c>
      <c r="R201" s="22">
        <v>0</v>
      </c>
      <c r="S201" s="22">
        <v>0</v>
      </c>
      <c r="T201">
        <v>0</v>
      </c>
      <c r="U201">
        <v>0</v>
      </c>
      <c r="V201">
        <v>0</v>
      </c>
    </row>
    <row r="202" spans="1:22" x14ac:dyDescent="0.3">
      <c r="A202" s="18" t="s">
        <v>33</v>
      </c>
      <c r="B202" s="17" t="s">
        <v>213</v>
      </c>
      <c r="C202" s="17" t="s">
        <v>144</v>
      </c>
      <c r="D202" s="22">
        <v>613570.57999999996</v>
      </c>
      <c r="E202" s="22">
        <v>813838.14</v>
      </c>
      <c r="F202" s="22">
        <v>200267.56</v>
      </c>
      <c r="G202" s="22">
        <v>5.6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138433.89000000001</v>
      </c>
      <c r="N202" s="22">
        <v>21095.07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>
        <v>0</v>
      </c>
      <c r="V202">
        <v>0</v>
      </c>
    </row>
    <row r="203" spans="1:22" x14ac:dyDescent="0.3">
      <c r="A203" s="18" t="s">
        <v>33</v>
      </c>
      <c r="B203" s="17" t="s">
        <v>213</v>
      </c>
      <c r="C203" s="17" t="s">
        <v>145</v>
      </c>
      <c r="D203" s="22">
        <v>1339094</v>
      </c>
      <c r="E203" s="22">
        <v>1716533.18</v>
      </c>
      <c r="F203" s="22">
        <v>377439.18</v>
      </c>
      <c r="G203" s="22">
        <v>28.46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291982.34999999998</v>
      </c>
      <c r="N203" s="22">
        <v>71296.87</v>
      </c>
      <c r="O203" s="22">
        <v>423.11</v>
      </c>
      <c r="P203" s="22">
        <v>0</v>
      </c>
      <c r="Q203" s="22">
        <v>0</v>
      </c>
      <c r="R203" s="22">
        <v>0</v>
      </c>
      <c r="S203" s="22">
        <v>0</v>
      </c>
      <c r="T203">
        <v>0</v>
      </c>
      <c r="U203">
        <v>0</v>
      </c>
      <c r="V203">
        <v>0</v>
      </c>
    </row>
    <row r="204" spans="1:22" x14ac:dyDescent="0.3">
      <c r="A204" s="18" t="s">
        <v>33</v>
      </c>
      <c r="B204" s="17" t="s">
        <v>213</v>
      </c>
      <c r="C204" s="17" t="s">
        <v>146</v>
      </c>
      <c r="D204" s="22">
        <v>352003.92</v>
      </c>
      <c r="E204" s="22">
        <v>471063.97</v>
      </c>
      <c r="F204" s="22">
        <v>119060.05</v>
      </c>
      <c r="G204" s="22">
        <v>17.72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80127.77</v>
      </c>
      <c r="N204" s="22">
        <v>16553.39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>
        <v>0</v>
      </c>
      <c r="V204">
        <v>0</v>
      </c>
    </row>
    <row r="205" spans="1:22" x14ac:dyDescent="0.3">
      <c r="A205" s="18" t="s">
        <v>33</v>
      </c>
      <c r="B205" s="17" t="s">
        <v>213</v>
      </c>
      <c r="C205" s="17" t="s">
        <v>147</v>
      </c>
      <c r="D205" s="22">
        <v>237864.44</v>
      </c>
      <c r="E205" s="22">
        <v>366006.86249999999</v>
      </c>
      <c r="F205" s="22">
        <v>147600.1</v>
      </c>
      <c r="G205" s="22">
        <v>2.76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62257.760000000002</v>
      </c>
      <c r="N205" s="22">
        <v>4253.3500000000004</v>
      </c>
      <c r="O205" s="22">
        <v>0</v>
      </c>
      <c r="P205" s="22">
        <v>0</v>
      </c>
      <c r="Q205" s="22">
        <v>23445.807499999999</v>
      </c>
      <c r="R205" s="22">
        <v>0</v>
      </c>
      <c r="S205" s="22">
        <v>3988.13</v>
      </c>
      <c r="T205">
        <v>0</v>
      </c>
      <c r="U205">
        <v>0</v>
      </c>
      <c r="V205">
        <v>0</v>
      </c>
    </row>
    <row r="206" spans="1:22" x14ac:dyDescent="0.3">
      <c r="A206" s="18" t="s">
        <v>33</v>
      </c>
      <c r="B206" s="17" t="s">
        <v>213</v>
      </c>
      <c r="C206" s="17" t="s">
        <v>148</v>
      </c>
      <c r="D206" s="22">
        <v>1973587.7</v>
      </c>
      <c r="E206" s="22">
        <v>2466198.02</v>
      </c>
      <c r="F206" s="22">
        <v>492610.32</v>
      </c>
      <c r="G206" s="22">
        <v>28.2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419500.53</v>
      </c>
      <c r="N206" s="22">
        <v>121289.37</v>
      </c>
      <c r="O206" s="22">
        <v>653.54</v>
      </c>
      <c r="P206" s="22">
        <v>0</v>
      </c>
      <c r="Q206" s="22">
        <v>0</v>
      </c>
      <c r="R206" s="22">
        <v>0</v>
      </c>
      <c r="S206" s="22">
        <v>0</v>
      </c>
      <c r="T206">
        <v>0</v>
      </c>
      <c r="U206">
        <v>0</v>
      </c>
      <c r="V206">
        <v>0</v>
      </c>
    </row>
    <row r="207" spans="1:22" x14ac:dyDescent="0.3">
      <c r="A207" s="18" t="s">
        <v>33</v>
      </c>
      <c r="B207" s="17" t="s">
        <v>213</v>
      </c>
      <c r="C207" s="17" t="s">
        <v>149</v>
      </c>
      <c r="D207" s="22">
        <v>30396.48</v>
      </c>
      <c r="E207" s="22">
        <v>40996.660000000003</v>
      </c>
      <c r="F207" s="22">
        <v>10600.18</v>
      </c>
      <c r="G207" s="22">
        <v>4.24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6973.51</v>
      </c>
      <c r="N207" s="22">
        <v>3230.57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>
        <v>0</v>
      </c>
      <c r="U207">
        <v>0</v>
      </c>
      <c r="V207">
        <v>0</v>
      </c>
    </row>
    <row r="208" spans="1:22" x14ac:dyDescent="0.3">
      <c r="A208" s="18" t="s">
        <v>33</v>
      </c>
      <c r="B208" s="17" t="s">
        <v>213</v>
      </c>
      <c r="C208" s="17" t="s">
        <v>150</v>
      </c>
      <c r="D208" s="22">
        <v>704900.46</v>
      </c>
      <c r="E208" s="22">
        <v>895494.9</v>
      </c>
      <c r="F208" s="22">
        <v>190594.44</v>
      </c>
      <c r="G208" s="22">
        <v>6.16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152323.57999999999</v>
      </c>
      <c r="N208" s="22">
        <v>46323.12</v>
      </c>
      <c r="O208" s="22">
        <v>75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>
        <v>0</v>
      </c>
    </row>
    <row r="209" spans="1:22" x14ac:dyDescent="0.3">
      <c r="A209" s="18" t="s">
        <v>33</v>
      </c>
      <c r="B209" s="17" t="s">
        <v>213</v>
      </c>
      <c r="C209" s="17" t="s">
        <v>151</v>
      </c>
      <c r="D209" s="22">
        <v>1464208.4</v>
      </c>
      <c r="E209" s="22">
        <v>1820871.87</v>
      </c>
      <c r="F209" s="22">
        <v>356663.47</v>
      </c>
      <c r="G209" s="22">
        <v>20.52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309730.3</v>
      </c>
      <c r="N209" s="22">
        <v>95174.080000000002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>
        <v>0</v>
      </c>
    </row>
    <row r="210" spans="1:22" x14ac:dyDescent="0.3">
      <c r="A210" s="18" t="s">
        <v>33</v>
      </c>
      <c r="B210" s="17" t="s">
        <v>213</v>
      </c>
      <c r="C210" s="17" t="s">
        <v>200</v>
      </c>
      <c r="D210" s="22">
        <v>168350.54</v>
      </c>
      <c r="E210" s="22">
        <v>223658.96</v>
      </c>
      <c r="F210" s="22">
        <v>55308.42</v>
      </c>
      <c r="G210" s="22">
        <v>5.52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38044.43</v>
      </c>
      <c r="N210" s="22">
        <v>2832.45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>
        <v>0</v>
      </c>
    </row>
    <row r="211" spans="1:22" x14ac:dyDescent="0.3">
      <c r="A211" s="18" t="s">
        <v>33</v>
      </c>
      <c r="B211" s="17" t="s">
        <v>213</v>
      </c>
      <c r="C211" s="17" t="s">
        <v>201</v>
      </c>
      <c r="D211" s="22">
        <v>983501.32</v>
      </c>
      <c r="E211" s="22">
        <v>1443591.9291999999</v>
      </c>
      <c r="F211" s="22">
        <v>461203.86</v>
      </c>
      <c r="G211" s="22">
        <v>3.8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245554.99</v>
      </c>
      <c r="N211" s="22">
        <v>1.18</v>
      </c>
      <c r="O211" s="22">
        <v>0</v>
      </c>
      <c r="P211" s="22">
        <v>0</v>
      </c>
      <c r="Q211" s="22">
        <v>1752.5008</v>
      </c>
      <c r="R211" s="22">
        <v>341.13</v>
      </c>
      <c r="S211" s="22">
        <v>298.12</v>
      </c>
      <c r="T211">
        <v>0</v>
      </c>
      <c r="U211">
        <v>0</v>
      </c>
      <c r="V211">
        <v>0</v>
      </c>
    </row>
    <row r="212" spans="1:22" x14ac:dyDescent="0.3">
      <c r="A212" s="18" t="s">
        <v>33</v>
      </c>
      <c r="B212" s="17" t="s">
        <v>213</v>
      </c>
      <c r="C212" s="17" t="s">
        <v>205</v>
      </c>
      <c r="D212" s="22">
        <v>580944.30000000005</v>
      </c>
      <c r="E212" s="22">
        <v>873946.05</v>
      </c>
      <c r="F212" s="22">
        <v>293001.75</v>
      </c>
      <c r="G212" s="22">
        <v>4.7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148658.22</v>
      </c>
      <c r="N212" s="22">
        <v>1.18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>
        <v>0</v>
      </c>
      <c r="U212">
        <v>0</v>
      </c>
      <c r="V212">
        <v>0</v>
      </c>
    </row>
    <row r="213" spans="1:22" x14ac:dyDescent="0.3">
      <c r="A213" s="18" t="s">
        <v>33</v>
      </c>
      <c r="B213" s="17" t="s">
        <v>213</v>
      </c>
      <c r="C213" s="17" t="s">
        <v>206</v>
      </c>
      <c r="D213" s="22">
        <v>1707982.52</v>
      </c>
      <c r="E213" s="22">
        <v>1759190.6636999999</v>
      </c>
      <c r="F213" s="22">
        <v>496715.57</v>
      </c>
      <c r="G213" s="22">
        <v>5.0999999999999996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299238.32</v>
      </c>
      <c r="N213" s="22">
        <v>120211.27</v>
      </c>
      <c r="O213" s="22">
        <v>0</v>
      </c>
      <c r="P213" s="22">
        <v>0</v>
      </c>
      <c r="Q213" s="22">
        <v>625186.55630000005</v>
      </c>
      <c r="R213" s="22">
        <v>73334.89</v>
      </c>
      <c r="S213" s="22">
        <v>106344.24</v>
      </c>
      <c r="T213">
        <v>5991.97</v>
      </c>
      <c r="U213">
        <v>0</v>
      </c>
      <c r="V213">
        <v>0</v>
      </c>
    </row>
    <row r="214" spans="1:22" x14ac:dyDescent="0.3">
      <c r="A214" s="18" t="s">
        <v>34</v>
      </c>
      <c r="B214" s="17" t="s">
        <v>214</v>
      </c>
      <c r="C214" s="17" t="s">
        <v>131</v>
      </c>
      <c r="D214" s="22">
        <v>8537949.4600000605</v>
      </c>
      <c r="E214" s="22">
        <v>10002875.6777001</v>
      </c>
      <c r="F214" s="22">
        <v>1466857.66</v>
      </c>
      <c r="G214" s="22">
        <v>146.69999999999999</v>
      </c>
      <c r="H214" s="22">
        <v>0</v>
      </c>
      <c r="I214" s="22">
        <v>552470.76</v>
      </c>
      <c r="J214" s="22">
        <v>0</v>
      </c>
      <c r="K214" s="22">
        <v>0</v>
      </c>
      <c r="L214" s="22">
        <v>0</v>
      </c>
      <c r="M214" s="22">
        <v>337437.22</v>
      </c>
      <c r="N214" s="22">
        <v>493101.37</v>
      </c>
      <c r="O214" s="22">
        <v>300</v>
      </c>
      <c r="P214" s="22">
        <v>0</v>
      </c>
      <c r="Q214" s="22">
        <v>2009.3123000000001</v>
      </c>
      <c r="R214" s="22">
        <v>0</v>
      </c>
      <c r="S214" s="22">
        <v>77.87</v>
      </c>
      <c r="T214">
        <v>0</v>
      </c>
      <c r="U214">
        <v>0</v>
      </c>
      <c r="V214">
        <v>0</v>
      </c>
    </row>
    <row r="215" spans="1:22" x14ac:dyDescent="0.3">
      <c r="A215" s="18" t="s">
        <v>34</v>
      </c>
      <c r="B215" s="17" t="s">
        <v>214</v>
      </c>
      <c r="C215" s="17" t="s">
        <v>132</v>
      </c>
      <c r="D215" s="22">
        <v>13790586.210000001</v>
      </c>
      <c r="E215" s="22">
        <v>14692551.422599999</v>
      </c>
      <c r="F215" s="22">
        <v>4175908.02</v>
      </c>
      <c r="G215" s="22">
        <v>51.84</v>
      </c>
      <c r="H215" s="22">
        <v>0</v>
      </c>
      <c r="I215" s="22">
        <v>779131.68</v>
      </c>
      <c r="J215" s="22">
        <v>0</v>
      </c>
      <c r="K215" s="22">
        <v>0</v>
      </c>
      <c r="L215" s="22">
        <v>0</v>
      </c>
      <c r="M215" s="22">
        <v>484390.3</v>
      </c>
      <c r="N215" s="22">
        <v>420543.23</v>
      </c>
      <c r="O215" s="22">
        <v>425</v>
      </c>
      <c r="P215" s="22">
        <v>0</v>
      </c>
      <c r="Q215" s="22">
        <v>3643636.6573999999</v>
      </c>
      <c r="R215" s="22">
        <v>235512.47</v>
      </c>
      <c r="S215" s="22">
        <v>134181.38</v>
      </c>
      <c r="T215">
        <v>158333.53</v>
      </c>
      <c r="U215">
        <v>0</v>
      </c>
      <c r="V215">
        <v>0</v>
      </c>
    </row>
    <row r="216" spans="1:22" x14ac:dyDescent="0.3">
      <c r="A216" s="18" t="s">
        <v>34</v>
      </c>
      <c r="B216" s="17" t="s">
        <v>214</v>
      </c>
      <c r="C216" s="17" t="s">
        <v>133</v>
      </c>
      <c r="D216" s="22">
        <v>589691.17000000004</v>
      </c>
      <c r="E216" s="22">
        <v>610278.93000000005</v>
      </c>
      <c r="F216" s="22">
        <v>20587.759999999998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20587.759999999998</v>
      </c>
      <c r="N216" s="22">
        <v>1481.86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>
        <v>0</v>
      </c>
      <c r="U216">
        <v>0</v>
      </c>
      <c r="V216">
        <v>0</v>
      </c>
    </row>
    <row r="217" spans="1:22" x14ac:dyDescent="0.3">
      <c r="A217" s="18" t="s">
        <v>34</v>
      </c>
      <c r="B217" s="17" t="s">
        <v>214</v>
      </c>
      <c r="C217" s="17" t="s">
        <v>135</v>
      </c>
      <c r="D217" s="22">
        <v>815947.47</v>
      </c>
      <c r="E217" s="22">
        <v>964846.5</v>
      </c>
      <c r="F217" s="22">
        <v>148899.03</v>
      </c>
      <c r="G217" s="22">
        <v>15.2</v>
      </c>
      <c r="H217" s="22">
        <v>0</v>
      </c>
      <c r="I217" s="22">
        <v>21204.26</v>
      </c>
      <c r="J217" s="22">
        <v>0</v>
      </c>
      <c r="K217" s="22">
        <v>0</v>
      </c>
      <c r="L217" s="22">
        <v>0</v>
      </c>
      <c r="M217" s="22">
        <v>32549.1</v>
      </c>
      <c r="N217" s="22">
        <v>41493.660000000003</v>
      </c>
      <c r="O217" s="22">
        <v>75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>
        <v>0</v>
      </c>
    </row>
    <row r="218" spans="1:22" x14ac:dyDescent="0.3">
      <c r="A218" s="18" t="s">
        <v>34</v>
      </c>
      <c r="B218" s="17" t="s">
        <v>214</v>
      </c>
      <c r="C218" s="17" t="s">
        <v>136</v>
      </c>
      <c r="D218" s="22">
        <v>197444.05</v>
      </c>
      <c r="E218" s="22">
        <v>270069.95</v>
      </c>
      <c r="F218" s="22">
        <v>72625.899999999994</v>
      </c>
      <c r="G218" s="22">
        <v>11.01</v>
      </c>
      <c r="H218" s="22">
        <v>0</v>
      </c>
      <c r="I218" s="22">
        <v>779.53</v>
      </c>
      <c r="J218" s="22">
        <v>0</v>
      </c>
      <c r="K218" s="22">
        <v>0</v>
      </c>
      <c r="L218" s="22">
        <v>0</v>
      </c>
      <c r="M218" s="22">
        <v>9110.81</v>
      </c>
      <c r="N218" s="22">
        <v>38.69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>
        <v>0</v>
      </c>
      <c r="U218">
        <v>0</v>
      </c>
      <c r="V218">
        <v>0</v>
      </c>
    </row>
    <row r="219" spans="1:22" x14ac:dyDescent="0.3">
      <c r="A219" s="18" t="s">
        <v>34</v>
      </c>
      <c r="B219" s="17" t="s">
        <v>214</v>
      </c>
      <c r="C219" s="17" t="s">
        <v>137</v>
      </c>
      <c r="D219" s="22">
        <v>46522650.4799999</v>
      </c>
      <c r="E219" s="22">
        <v>43075236.111999899</v>
      </c>
      <c r="F219" s="22">
        <v>13441221.800000001</v>
      </c>
      <c r="G219" s="22">
        <v>139.19</v>
      </c>
      <c r="H219" s="22">
        <v>0</v>
      </c>
      <c r="I219" s="22">
        <v>2194585.2599999998</v>
      </c>
      <c r="J219" s="22">
        <v>0</v>
      </c>
      <c r="K219" s="22">
        <v>0</v>
      </c>
      <c r="L219" s="22">
        <v>0</v>
      </c>
      <c r="M219" s="22">
        <v>1453142.91</v>
      </c>
      <c r="N219" s="22">
        <v>1559907.31</v>
      </c>
      <c r="O219" s="22">
        <v>1450</v>
      </c>
      <c r="P219" s="22">
        <v>0</v>
      </c>
      <c r="Q219" s="22">
        <v>20559234.037999999</v>
      </c>
      <c r="R219" s="22">
        <v>2814438.73</v>
      </c>
      <c r="S219" s="22">
        <v>856159.14</v>
      </c>
      <c r="T219">
        <v>464200.36</v>
      </c>
      <c r="U219">
        <v>0</v>
      </c>
      <c r="V219">
        <v>0</v>
      </c>
    </row>
    <row r="220" spans="1:22" x14ac:dyDescent="0.3">
      <c r="A220" s="18" t="s">
        <v>34</v>
      </c>
      <c r="B220" s="17" t="s">
        <v>214</v>
      </c>
      <c r="C220" s="17" t="s">
        <v>138</v>
      </c>
      <c r="D220" s="22">
        <v>22843212.500000101</v>
      </c>
      <c r="E220" s="22">
        <v>23575549.019900098</v>
      </c>
      <c r="F220" s="22">
        <v>6001460.75</v>
      </c>
      <c r="G220" s="22">
        <v>52.06</v>
      </c>
      <c r="H220" s="22">
        <v>0</v>
      </c>
      <c r="I220" s="22">
        <v>739797.98</v>
      </c>
      <c r="J220" s="22">
        <v>0</v>
      </c>
      <c r="K220" s="22">
        <v>0</v>
      </c>
      <c r="L220" s="22">
        <v>0</v>
      </c>
      <c r="M220" s="22">
        <v>795320.54</v>
      </c>
      <c r="N220" s="22">
        <v>1184395.3600000001</v>
      </c>
      <c r="O220" s="22">
        <v>900</v>
      </c>
      <c r="P220" s="22">
        <v>0</v>
      </c>
      <c r="Q220" s="22">
        <v>6298533.7301000003</v>
      </c>
      <c r="R220" s="22">
        <v>768929.59</v>
      </c>
      <c r="S220" s="22">
        <v>260479.91</v>
      </c>
      <c r="T220" s="22">
        <v>396126.45</v>
      </c>
      <c r="U220" s="22">
        <v>0</v>
      </c>
      <c r="V220">
        <v>0</v>
      </c>
    </row>
    <row r="221" spans="1:22" x14ac:dyDescent="0.3">
      <c r="A221" s="18" t="s">
        <v>34</v>
      </c>
      <c r="B221" s="17" t="s">
        <v>214</v>
      </c>
      <c r="C221" s="17" t="s">
        <v>139</v>
      </c>
      <c r="D221" s="22">
        <v>6599069.0899999999</v>
      </c>
      <c r="E221" s="22">
        <v>3774878.1318000001</v>
      </c>
      <c r="F221" s="22">
        <v>900714.75</v>
      </c>
      <c r="G221" s="22">
        <v>4.9000000000000004</v>
      </c>
      <c r="H221" s="22">
        <v>0</v>
      </c>
      <c r="I221" s="22">
        <v>31731.17</v>
      </c>
      <c r="J221" s="22">
        <v>0</v>
      </c>
      <c r="K221" s="22">
        <v>0</v>
      </c>
      <c r="L221" s="22">
        <v>0</v>
      </c>
      <c r="M221" s="22">
        <v>127345.51</v>
      </c>
      <c r="N221" s="22">
        <v>73979.88</v>
      </c>
      <c r="O221" s="22">
        <v>1732.17</v>
      </c>
      <c r="P221" s="22">
        <v>0</v>
      </c>
      <c r="Q221" s="22">
        <v>4765031.5482000001</v>
      </c>
      <c r="R221" s="22">
        <v>879377.5</v>
      </c>
      <c r="S221" s="22">
        <v>160748.34</v>
      </c>
      <c r="T221" s="22">
        <v>149193.67000000001</v>
      </c>
      <c r="U221" s="22">
        <v>0</v>
      </c>
      <c r="V221">
        <v>0</v>
      </c>
    </row>
    <row r="222" spans="1:22" x14ac:dyDescent="0.3">
      <c r="A222" s="18" t="s">
        <v>34</v>
      </c>
      <c r="B222" s="17" t="s">
        <v>214</v>
      </c>
      <c r="C222" s="17" t="s">
        <v>140</v>
      </c>
      <c r="D222" s="22">
        <v>13534914.310000001</v>
      </c>
      <c r="E222" s="22">
        <v>20132406.973700002</v>
      </c>
      <c r="F222" s="22">
        <v>7904730.6200000001</v>
      </c>
      <c r="G222" s="22">
        <v>50.1</v>
      </c>
      <c r="H222" s="22">
        <v>0</v>
      </c>
      <c r="I222" s="22">
        <v>561066.75</v>
      </c>
      <c r="J222" s="22">
        <v>0</v>
      </c>
      <c r="K222" s="22">
        <v>0</v>
      </c>
      <c r="L222" s="22">
        <v>0</v>
      </c>
      <c r="M222" s="22">
        <v>679167.21</v>
      </c>
      <c r="N222" s="22">
        <v>831089.68</v>
      </c>
      <c r="O222" s="22">
        <v>2181.7399999999998</v>
      </c>
      <c r="P222" s="22">
        <v>0</v>
      </c>
      <c r="Q222" s="22">
        <v>2142839.0362999998</v>
      </c>
      <c r="R222" s="22">
        <v>763312.41</v>
      </c>
      <c r="S222" s="22">
        <v>72288.67</v>
      </c>
      <c r="T222" s="22">
        <v>2369.88</v>
      </c>
      <c r="U222" s="22">
        <v>0</v>
      </c>
      <c r="V222">
        <v>0</v>
      </c>
    </row>
    <row r="223" spans="1:22" x14ac:dyDescent="0.3">
      <c r="A223" s="18" t="s">
        <v>34</v>
      </c>
      <c r="B223" s="17" t="s">
        <v>214</v>
      </c>
      <c r="C223" s="17" t="s">
        <v>141</v>
      </c>
      <c r="D223" s="22">
        <v>13337508.869999999</v>
      </c>
      <c r="E223" s="22">
        <v>12333161.238</v>
      </c>
      <c r="F223" s="22">
        <v>4968846.26</v>
      </c>
      <c r="G223" s="22">
        <v>21</v>
      </c>
      <c r="H223" s="22">
        <v>0</v>
      </c>
      <c r="I223" s="22">
        <v>487935.35</v>
      </c>
      <c r="J223" s="22">
        <v>0</v>
      </c>
      <c r="K223" s="22">
        <v>0</v>
      </c>
      <c r="L223" s="22">
        <v>0</v>
      </c>
      <c r="M223" s="22">
        <v>416059.32</v>
      </c>
      <c r="N223" s="22">
        <v>540825.76</v>
      </c>
      <c r="O223" s="22">
        <v>375</v>
      </c>
      <c r="P223" s="22">
        <v>0</v>
      </c>
      <c r="Q223" s="22">
        <v>8742338.5920000002</v>
      </c>
      <c r="R223" s="22">
        <v>2441220.42</v>
      </c>
      <c r="S223" s="22">
        <v>327924.28000000003</v>
      </c>
      <c r="T223">
        <v>730353.61</v>
      </c>
      <c r="U223">
        <v>0</v>
      </c>
      <c r="V223">
        <v>0</v>
      </c>
    </row>
    <row r="224" spans="1:22" x14ac:dyDescent="0.3">
      <c r="A224" s="18" t="s">
        <v>34</v>
      </c>
      <c r="B224" s="17" t="s">
        <v>214</v>
      </c>
      <c r="C224" s="17" t="s">
        <v>142</v>
      </c>
      <c r="D224" s="22">
        <v>1623963.24</v>
      </c>
      <c r="E224" s="22">
        <v>2582112.2415999998</v>
      </c>
      <c r="F224" s="22">
        <v>1036530.35</v>
      </c>
      <c r="G224" s="22">
        <v>10</v>
      </c>
      <c r="H224" s="22">
        <v>0</v>
      </c>
      <c r="I224" s="22">
        <v>101891.92</v>
      </c>
      <c r="J224" s="22">
        <v>0</v>
      </c>
      <c r="K224" s="22">
        <v>0</v>
      </c>
      <c r="L224" s="22">
        <v>0</v>
      </c>
      <c r="M224" s="22">
        <v>87107.64</v>
      </c>
      <c r="N224" s="22">
        <v>96319.73</v>
      </c>
      <c r="O224" s="22">
        <v>0</v>
      </c>
      <c r="P224" s="22">
        <v>0</v>
      </c>
      <c r="Q224" s="22">
        <v>100113.89840000001</v>
      </c>
      <c r="R224" s="22">
        <v>18355.2</v>
      </c>
      <c r="S224" s="22">
        <v>3377.35</v>
      </c>
      <c r="T224">
        <v>4692.62</v>
      </c>
      <c r="U224">
        <v>0</v>
      </c>
      <c r="V224">
        <v>0</v>
      </c>
    </row>
    <row r="225" spans="1:22" x14ac:dyDescent="0.3">
      <c r="A225" s="18" t="s">
        <v>34</v>
      </c>
      <c r="B225" s="17" t="s">
        <v>214</v>
      </c>
      <c r="C225" s="17" t="s">
        <v>201</v>
      </c>
      <c r="D225" s="22">
        <v>568305.68000000098</v>
      </c>
      <c r="E225" s="22">
        <v>611902.50000000105</v>
      </c>
      <c r="F225" s="22">
        <v>43596.82</v>
      </c>
      <c r="G225" s="22">
        <v>16.07</v>
      </c>
      <c r="H225" s="22">
        <v>0</v>
      </c>
      <c r="I225" s="22">
        <v>9863.14</v>
      </c>
      <c r="J225" s="22">
        <v>0</v>
      </c>
      <c r="K225" s="22">
        <v>0</v>
      </c>
      <c r="L225" s="22">
        <v>0</v>
      </c>
      <c r="M225" s="22">
        <v>20642.64</v>
      </c>
      <c r="N225" s="22">
        <v>54651.19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>
        <v>0</v>
      </c>
    </row>
    <row r="226" spans="1:22" x14ac:dyDescent="0.3">
      <c r="A226" s="18" t="s">
        <v>34</v>
      </c>
      <c r="B226" s="17" t="s">
        <v>214</v>
      </c>
      <c r="C226" s="17" t="s">
        <v>205</v>
      </c>
      <c r="D226" s="22">
        <v>2835978.0000000098</v>
      </c>
      <c r="E226" s="22">
        <v>3331672.80030001</v>
      </c>
      <c r="F226" s="22">
        <v>504578.55</v>
      </c>
      <c r="G226" s="22">
        <v>43.92</v>
      </c>
      <c r="H226" s="22">
        <v>0</v>
      </c>
      <c r="I226" s="22">
        <v>185247.95</v>
      </c>
      <c r="J226" s="22">
        <v>0</v>
      </c>
      <c r="K226" s="22">
        <v>0</v>
      </c>
      <c r="L226" s="22">
        <v>0</v>
      </c>
      <c r="M226" s="22">
        <v>112320.07</v>
      </c>
      <c r="N226" s="22">
        <v>130627.01</v>
      </c>
      <c r="O226" s="22">
        <v>150</v>
      </c>
      <c r="P226" s="22">
        <v>0</v>
      </c>
      <c r="Q226" s="22">
        <v>9282.3996999999999</v>
      </c>
      <c r="R226" s="22">
        <v>10.98</v>
      </c>
      <c r="S226" s="22">
        <v>387.67</v>
      </c>
      <c r="T226" s="22">
        <v>46.38</v>
      </c>
      <c r="U226" s="22">
        <v>0</v>
      </c>
      <c r="V226">
        <v>0</v>
      </c>
    </row>
    <row r="227" spans="1:22" x14ac:dyDescent="0.3">
      <c r="A227" s="18" t="s">
        <v>34</v>
      </c>
      <c r="B227" s="17" t="s">
        <v>214</v>
      </c>
      <c r="C227" s="17" t="s">
        <v>206</v>
      </c>
      <c r="D227" s="22">
        <v>5170779.8099999996</v>
      </c>
      <c r="E227" s="22">
        <v>6044911.1695999997</v>
      </c>
      <c r="F227" s="22">
        <v>916977.03</v>
      </c>
      <c r="G227" s="22">
        <v>70.75</v>
      </c>
      <c r="H227" s="22">
        <v>0</v>
      </c>
      <c r="I227" s="22">
        <v>327285.44</v>
      </c>
      <c r="J227" s="22">
        <v>0</v>
      </c>
      <c r="K227" s="22">
        <v>0</v>
      </c>
      <c r="L227" s="22">
        <v>0</v>
      </c>
      <c r="M227" s="22">
        <v>203789.81</v>
      </c>
      <c r="N227" s="22">
        <v>306123.06</v>
      </c>
      <c r="O227" s="22">
        <v>325</v>
      </c>
      <c r="P227" s="22">
        <v>0</v>
      </c>
      <c r="Q227" s="22">
        <v>44750.680399999997</v>
      </c>
      <c r="R227" s="22">
        <v>259.62</v>
      </c>
      <c r="S227" s="22">
        <v>1645.39</v>
      </c>
      <c r="T227" s="22">
        <v>3212.92</v>
      </c>
      <c r="U227" s="22">
        <v>0</v>
      </c>
      <c r="V227">
        <v>0</v>
      </c>
    </row>
    <row r="228" spans="1:22" x14ac:dyDescent="0.3">
      <c r="A228" s="18" t="s">
        <v>34</v>
      </c>
      <c r="B228" s="17" t="s">
        <v>214</v>
      </c>
      <c r="C228" s="17" t="s">
        <v>215</v>
      </c>
      <c r="D228" s="22">
        <v>1022416.58</v>
      </c>
      <c r="E228" s="22">
        <v>1174635.17</v>
      </c>
      <c r="F228" s="22">
        <v>152218.59</v>
      </c>
      <c r="G228" s="22">
        <v>16.510000000000002</v>
      </c>
      <c r="H228" s="22">
        <v>0</v>
      </c>
      <c r="I228" s="22">
        <v>50984.21</v>
      </c>
      <c r="J228" s="22">
        <v>0</v>
      </c>
      <c r="K228" s="22">
        <v>0</v>
      </c>
      <c r="L228" s="22">
        <v>0</v>
      </c>
      <c r="M228" s="22">
        <v>39626.18</v>
      </c>
      <c r="N228" s="22">
        <v>76672.490000000005</v>
      </c>
      <c r="O228" s="22">
        <v>125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>
        <v>0</v>
      </c>
    </row>
    <row r="229" spans="1:22" x14ac:dyDescent="0.3">
      <c r="A229" s="18" t="s">
        <v>34</v>
      </c>
      <c r="B229" s="17" t="s">
        <v>214</v>
      </c>
      <c r="C229" s="17" t="s">
        <v>207</v>
      </c>
      <c r="D229" s="22">
        <v>1061062.06</v>
      </c>
      <c r="E229" s="22">
        <v>1204252.68</v>
      </c>
      <c r="F229" s="22">
        <v>143190.62</v>
      </c>
      <c r="G229" s="22">
        <v>28.13</v>
      </c>
      <c r="H229" s="22">
        <v>0</v>
      </c>
      <c r="I229" s="22">
        <v>47063.78</v>
      </c>
      <c r="J229" s="22">
        <v>0</v>
      </c>
      <c r="K229" s="22">
        <v>0</v>
      </c>
      <c r="L229" s="22">
        <v>0</v>
      </c>
      <c r="M229" s="22">
        <v>40625.440000000002</v>
      </c>
      <c r="N229" s="22">
        <v>80447.98</v>
      </c>
      <c r="O229" s="22">
        <v>50</v>
      </c>
      <c r="P229" s="22">
        <v>0</v>
      </c>
      <c r="Q229" s="22">
        <v>0</v>
      </c>
      <c r="R229" s="22">
        <v>0</v>
      </c>
      <c r="S229" s="22">
        <v>0</v>
      </c>
      <c r="T229">
        <v>0</v>
      </c>
      <c r="U229">
        <v>0</v>
      </c>
      <c r="V229">
        <v>0</v>
      </c>
    </row>
    <row r="230" spans="1:22" x14ac:dyDescent="0.3">
      <c r="A230" s="18" t="s">
        <v>34</v>
      </c>
      <c r="B230" s="17" t="s">
        <v>214</v>
      </c>
      <c r="C230" s="17" t="s">
        <v>216</v>
      </c>
      <c r="D230" s="22">
        <v>5349364.8300000103</v>
      </c>
      <c r="E230" s="22">
        <v>6042447.6100000096</v>
      </c>
      <c r="F230" s="22">
        <v>693082.78</v>
      </c>
      <c r="G230" s="22">
        <v>22.01</v>
      </c>
      <c r="H230" s="22">
        <v>0</v>
      </c>
      <c r="I230" s="22">
        <v>225518.43</v>
      </c>
      <c r="J230" s="22">
        <v>0</v>
      </c>
      <c r="K230" s="22">
        <v>0</v>
      </c>
      <c r="L230" s="22">
        <v>0</v>
      </c>
      <c r="M230" s="22">
        <v>203841.77</v>
      </c>
      <c r="N230" s="22">
        <v>246539.57</v>
      </c>
      <c r="O230" s="22">
        <v>250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>
        <v>0</v>
      </c>
    </row>
    <row r="231" spans="1:22" x14ac:dyDescent="0.3">
      <c r="A231" s="18" t="s">
        <v>34</v>
      </c>
      <c r="B231" s="17" t="s">
        <v>214</v>
      </c>
      <c r="C231" s="17" t="s">
        <v>208</v>
      </c>
      <c r="D231" s="22">
        <v>11094511.970000001</v>
      </c>
      <c r="E231" s="22">
        <v>10807857.4257</v>
      </c>
      <c r="F231" s="22">
        <v>1488516.16</v>
      </c>
      <c r="G231" s="22">
        <v>29.08</v>
      </c>
      <c r="H231" s="22">
        <v>0</v>
      </c>
      <c r="I231" s="22">
        <v>427732.01</v>
      </c>
      <c r="J231" s="22">
        <v>0</v>
      </c>
      <c r="K231" s="22">
        <v>0</v>
      </c>
      <c r="L231" s="22">
        <v>0</v>
      </c>
      <c r="M231" s="22">
        <v>354575.79</v>
      </c>
      <c r="N231" s="22">
        <v>452310.14</v>
      </c>
      <c r="O231" s="22">
        <v>575</v>
      </c>
      <c r="P231" s="22">
        <v>0</v>
      </c>
      <c r="Q231" s="22">
        <v>1884877.3043</v>
      </c>
      <c r="R231" s="22">
        <v>36093.56</v>
      </c>
      <c r="S231" s="22">
        <v>73613.039999999994</v>
      </c>
      <c r="T231">
        <v>13718.72</v>
      </c>
      <c r="U231">
        <v>0</v>
      </c>
      <c r="V231">
        <v>0</v>
      </c>
    </row>
    <row r="232" spans="1:22" x14ac:dyDescent="0.3">
      <c r="A232" s="18" t="s">
        <v>34</v>
      </c>
      <c r="B232" s="17" t="s">
        <v>214</v>
      </c>
      <c r="C232" s="17" t="s">
        <v>209</v>
      </c>
      <c r="D232" s="22">
        <v>4859798.25</v>
      </c>
      <c r="E232" s="22">
        <v>5525506.2005000003</v>
      </c>
      <c r="F232" s="22">
        <v>852422.68</v>
      </c>
      <c r="G232" s="22">
        <v>164.75</v>
      </c>
      <c r="H232" s="22">
        <v>0</v>
      </c>
      <c r="I232" s="22">
        <v>316428.61</v>
      </c>
      <c r="J232" s="22">
        <v>0</v>
      </c>
      <c r="K232" s="22">
        <v>0</v>
      </c>
      <c r="L232" s="22">
        <v>0</v>
      </c>
      <c r="M232" s="22">
        <v>184828.13</v>
      </c>
      <c r="N232" s="22">
        <v>182363.71</v>
      </c>
      <c r="O232" s="22">
        <v>225</v>
      </c>
      <c r="P232" s="22">
        <v>0</v>
      </c>
      <c r="Q232" s="22">
        <v>195197.7795</v>
      </c>
      <c r="R232" s="22">
        <v>324.05</v>
      </c>
      <c r="S232" s="22">
        <v>8159</v>
      </c>
      <c r="T232" s="22">
        <v>27677.99</v>
      </c>
      <c r="U232" s="22">
        <v>0</v>
      </c>
      <c r="V232">
        <v>0</v>
      </c>
    </row>
    <row r="233" spans="1:22" x14ac:dyDescent="0.3">
      <c r="A233" s="18" t="s">
        <v>34</v>
      </c>
      <c r="B233" s="17" t="s">
        <v>214</v>
      </c>
      <c r="C233" s="17" t="s">
        <v>210</v>
      </c>
      <c r="D233" s="22">
        <v>770467.179999999</v>
      </c>
      <c r="E233" s="22">
        <v>871914.049999999</v>
      </c>
      <c r="F233" s="22">
        <v>101446.87</v>
      </c>
      <c r="G233" s="22">
        <v>12.38</v>
      </c>
      <c r="H233" s="22">
        <v>0</v>
      </c>
      <c r="I233" s="22">
        <v>32895.08</v>
      </c>
      <c r="J233" s="22">
        <v>0</v>
      </c>
      <c r="K233" s="22">
        <v>0</v>
      </c>
      <c r="L233" s="22">
        <v>0</v>
      </c>
      <c r="M233" s="22">
        <v>29413.94</v>
      </c>
      <c r="N233" s="22">
        <v>314020.67</v>
      </c>
      <c r="O233" s="22">
        <v>50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>
        <v>0</v>
      </c>
    </row>
    <row r="234" spans="1:22" x14ac:dyDescent="0.3">
      <c r="A234" s="18" t="s">
        <v>34</v>
      </c>
      <c r="B234" s="17" t="s">
        <v>214</v>
      </c>
      <c r="C234" s="17" t="s">
        <v>217</v>
      </c>
      <c r="D234" s="22">
        <v>1875651.92</v>
      </c>
      <c r="E234" s="22">
        <v>2109584.4500000002</v>
      </c>
      <c r="F234" s="22">
        <v>233932.53</v>
      </c>
      <c r="G234" s="22">
        <v>31.05</v>
      </c>
      <c r="H234" s="22">
        <v>0</v>
      </c>
      <c r="I234" s="22">
        <v>71123.429999999993</v>
      </c>
      <c r="J234" s="22">
        <v>0</v>
      </c>
      <c r="K234" s="22">
        <v>0</v>
      </c>
      <c r="L234" s="22">
        <v>0</v>
      </c>
      <c r="M234" s="22">
        <v>71166.649999999994</v>
      </c>
      <c r="N234" s="22">
        <v>95567.42</v>
      </c>
      <c r="O234" s="22">
        <v>100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>
        <v>0</v>
      </c>
    </row>
    <row r="235" spans="1:22" x14ac:dyDescent="0.3">
      <c r="A235" s="18" t="s">
        <v>34</v>
      </c>
      <c r="B235" s="17" t="s">
        <v>214</v>
      </c>
      <c r="C235" s="17" t="s">
        <v>218</v>
      </c>
      <c r="D235" s="22">
        <v>2273431.94</v>
      </c>
      <c r="E235" s="22">
        <v>2603402.5699999998</v>
      </c>
      <c r="F235" s="22">
        <v>329970.63</v>
      </c>
      <c r="G235" s="22">
        <v>42.67</v>
      </c>
      <c r="H235" s="22">
        <v>0</v>
      </c>
      <c r="I235" s="22">
        <v>110640.48</v>
      </c>
      <c r="J235" s="22">
        <v>0</v>
      </c>
      <c r="K235" s="22">
        <v>0</v>
      </c>
      <c r="L235" s="22">
        <v>0</v>
      </c>
      <c r="M235" s="22">
        <v>87825.72</v>
      </c>
      <c r="N235" s="22">
        <v>107068.8</v>
      </c>
      <c r="O235" s="22">
        <v>125</v>
      </c>
      <c r="P235" s="22">
        <v>0</v>
      </c>
      <c r="Q235" s="22">
        <v>0</v>
      </c>
      <c r="R235" s="22">
        <v>0</v>
      </c>
      <c r="S235" s="22">
        <v>0</v>
      </c>
      <c r="T235">
        <v>0</v>
      </c>
      <c r="U235">
        <v>0</v>
      </c>
      <c r="V235">
        <v>0</v>
      </c>
    </row>
    <row r="236" spans="1:22" x14ac:dyDescent="0.3">
      <c r="A236" s="18" t="s">
        <v>34</v>
      </c>
      <c r="B236" s="17" t="s">
        <v>214</v>
      </c>
      <c r="C236" s="17" t="s">
        <v>219</v>
      </c>
      <c r="D236" s="22">
        <v>663116.62</v>
      </c>
      <c r="E236" s="22">
        <v>751246.54</v>
      </c>
      <c r="F236" s="22">
        <v>88129.919999999998</v>
      </c>
      <c r="G236" s="22">
        <v>12.22</v>
      </c>
      <c r="H236" s="22">
        <v>0</v>
      </c>
      <c r="I236" s="22">
        <v>27220.68</v>
      </c>
      <c r="J236" s="22">
        <v>0</v>
      </c>
      <c r="K236" s="22">
        <v>0</v>
      </c>
      <c r="L236" s="22">
        <v>0</v>
      </c>
      <c r="M236" s="22">
        <v>25343.09</v>
      </c>
      <c r="N236" s="22">
        <v>57423.72</v>
      </c>
      <c r="O236" s="22">
        <v>125</v>
      </c>
      <c r="P236" s="22">
        <v>0</v>
      </c>
      <c r="Q236" s="22">
        <v>0</v>
      </c>
      <c r="R236" s="22">
        <v>0</v>
      </c>
      <c r="S236" s="22">
        <v>0</v>
      </c>
      <c r="T236">
        <v>0</v>
      </c>
      <c r="U236">
        <v>0</v>
      </c>
      <c r="V236">
        <v>0</v>
      </c>
    </row>
    <row r="237" spans="1:22" x14ac:dyDescent="0.3">
      <c r="A237" s="18" t="s">
        <v>34</v>
      </c>
      <c r="B237" s="17" t="s">
        <v>214</v>
      </c>
      <c r="C237" s="17" t="s">
        <v>220</v>
      </c>
      <c r="D237" s="22">
        <v>2670553.92</v>
      </c>
      <c r="E237" s="22">
        <v>2894445.7736</v>
      </c>
      <c r="F237" s="22">
        <v>403930.26</v>
      </c>
      <c r="G237" s="22">
        <v>14.01</v>
      </c>
      <c r="H237" s="22">
        <v>0</v>
      </c>
      <c r="I237" s="22">
        <v>168608.81</v>
      </c>
      <c r="J237" s="22">
        <v>0</v>
      </c>
      <c r="K237" s="22">
        <v>0</v>
      </c>
      <c r="L237" s="22">
        <v>0</v>
      </c>
      <c r="M237" s="22">
        <v>97178.42</v>
      </c>
      <c r="N237" s="22">
        <v>175282.66</v>
      </c>
      <c r="O237" s="22">
        <v>50</v>
      </c>
      <c r="P237" s="22">
        <v>0</v>
      </c>
      <c r="Q237" s="22">
        <v>186806.0564</v>
      </c>
      <c r="R237" s="22">
        <v>0</v>
      </c>
      <c r="S237" s="22">
        <v>6767.65</v>
      </c>
      <c r="T237">
        <v>696.07</v>
      </c>
      <c r="U237">
        <v>0</v>
      </c>
      <c r="V237">
        <v>0</v>
      </c>
    </row>
    <row r="238" spans="1:22" x14ac:dyDescent="0.3">
      <c r="A238" s="18" t="s">
        <v>34</v>
      </c>
      <c r="B238" s="17" t="s">
        <v>214</v>
      </c>
      <c r="C238" s="17" t="s">
        <v>153</v>
      </c>
      <c r="D238" s="22">
        <v>696517.62</v>
      </c>
      <c r="E238" s="22">
        <v>811090.52</v>
      </c>
      <c r="F238" s="22">
        <v>114572.9</v>
      </c>
      <c r="G238" s="22">
        <v>16.170000000000002</v>
      </c>
      <c r="H238" s="22">
        <v>0</v>
      </c>
      <c r="I238" s="22">
        <v>38171.370000000003</v>
      </c>
      <c r="J238" s="22">
        <v>0</v>
      </c>
      <c r="K238" s="22">
        <v>0</v>
      </c>
      <c r="L238" s="22">
        <v>0</v>
      </c>
      <c r="M238" s="22">
        <v>27362.14</v>
      </c>
      <c r="N238" s="22">
        <v>25023.16</v>
      </c>
      <c r="O238" s="22">
        <v>25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>
        <v>0</v>
      </c>
    </row>
    <row r="239" spans="1:22" x14ac:dyDescent="0.3">
      <c r="A239" s="18" t="s">
        <v>34</v>
      </c>
      <c r="B239" s="17" t="s">
        <v>214</v>
      </c>
      <c r="C239" s="17" t="s">
        <v>154</v>
      </c>
      <c r="D239" s="22">
        <v>40015276.509999998</v>
      </c>
      <c r="E239" s="22">
        <v>27828177.5601</v>
      </c>
      <c r="F239" s="22">
        <v>6084917.29</v>
      </c>
      <c r="G239" s="22">
        <v>40</v>
      </c>
      <c r="H239" s="22">
        <v>0</v>
      </c>
      <c r="I239" s="22">
        <v>938958.73</v>
      </c>
      <c r="J239" s="22">
        <v>0</v>
      </c>
      <c r="K239" s="22">
        <v>0</v>
      </c>
      <c r="L239" s="22">
        <v>0</v>
      </c>
      <c r="M239" s="22">
        <v>938783.71</v>
      </c>
      <c r="N239" s="22">
        <v>727270.96</v>
      </c>
      <c r="O239" s="22">
        <v>992.61</v>
      </c>
      <c r="P239" s="22">
        <v>0</v>
      </c>
      <c r="Q239" s="22">
        <v>19665353.899900001</v>
      </c>
      <c r="R239" s="22">
        <v>602733.96</v>
      </c>
      <c r="S239" s="22">
        <v>790603.7</v>
      </c>
      <c r="T239" s="22">
        <v>211957.81</v>
      </c>
      <c r="U239" s="22">
        <v>25</v>
      </c>
      <c r="V239">
        <v>0</v>
      </c>
    </row>
    <row r="240" spans="1:22" x14ac:dyDescent="0.3">
      <c r="A240" s="18" t="s">
        <v>34</v>
      </c>
      <c r="B240" s="17" t="s">
        <v>214</v>
      </c>
      <c r="C240" s="17" t="s">
        <v>155</v>
      </c>
      <c r="D240" s="22">
        <v>5228087.18</v>
      </c>
      <c r="E240" s="22">
        <v>7488951.6100000003</v>
      </c>
      <c r="F240" s="22">
        <v>2260864.4300000002</v>
      </c>
      <c r="G240" s="22">
        <v>10.82</v>
      </c>
      <c r="H240" s="22">
        <v>0</v>
      </c>
      <c r="I240" s="22">
        <v>407922.42</v>
      </c>
      <c r="J240" s="22">
        <v>0</v>
      </c>
      <c r="K240" s="22">
        <v>0</v>
      </c>
      <c r="L240" s="22">
        <v>0</v>
      </c>
      <c r="M240" s="22">
        <v>252639.64</v>
      </c>
      <c r="N240" s="22">
        <v>166634.19</v>
      </c>
      <c r="O240" s="22">
        <v>75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>
        <v>0</v>
      </c>
    </row>
    <row r="241" spans="1:22" x14ac:dyDescent="0.3">
      <c r="A241" s="18" t="s">
        <v>34</v>
      </c>
      <c r="B241" s="17" t="s">
        <v>214</v>
      </c>
      <c r="C241" s="17" t="s">
        <v>157</v>
      </c>
      <c r="D241" s="22">
        <v>1158738.1399999999</v>
      </c>
      <c r="E241" s="22">
        <v>1857332.43</v>
      </c>
      <c r="F241" s="22">
        <v>698594.29</v>
      </c>
      <c r="G241" s="22">
        <v>0</v>
      </c>
      <c r="H241" s="22">
        <v>0</v>
      </c>
      <c r="I241" s="22">
        <v>139289.79</v>
      </c>
      <c r="J241" s="22">
        <v>0</v>
      </c>
      <c r="K241" s="22">
        <v>0</v>
      </c>
      <c r="L241" s="22">
        <v>0</v>
      </c>
      <c r="M241" s="22">
        <v>62657.1</v>
      </c>
      <c r="N241" s="22">
        <v>41449.550000000003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>
        <v>0</v>
      </c>
    </row>
    <row r="242" spans="1:22" x14ac:dyDescent="0.3">
      <c r="A242" s="18" t="s">
        <v>34</v>
      </c>
      <c r="B242" s="17" t="s">
        <v>214</v>
      </c>
      <c r="C242" s="17" t="s">
        <v>158</v>
      </c>
      <c r="D242" s="22">
        <v>2714351.51</v>
      </c>
      <c r="E242" s="22">
        <v>3525298.64</v>
      </c>
      <c r="F242" s="22">
        <v>810947.13</v>
      </c>
      <c r="G242" s="22">
        <v>46.16</v>
      </c>
      <c r="H242" s="22">
        <v>0</v>
      </c>
      <c r="I242" s="22">
        <v>259589.46</v>
      </c>
      <c r="J242" s="22">
        <v>0</v>
      </c>
      <c r="K242" s="22">
        <v>0</v>
      </c>
      <c r="L242" s="22">
        <v>0</v>
      </c>
      <c r="M242" s="22">
        <v>118925.92</v>
      </c>
      <c r="N242" s="22">
        <v>92442.46</v>
      </c>
      <c r="O242" s="22">
        <v>25</v>
      </c>
      <c r="P242" s="22">
        <v>0</v>
      </c>
      <c r="Q242" s="22">
        <v>0</v>
      </c>
      <c r="R242" s="22">
        <v>0</v>
      </c>
      <c r="S242" s="22">
        <v>0</v>
      </c>
      <c r="T242">
        <v>0</v>
      </c>
      <c r="U242">
        <v>0</v>
      </c>
      <c r="V242">
        <v>0</v>
      </c>
    </row>
    <row r="243" spans="1:22" x14ac:dyDescent="0.3">
      <c r="A243" s="18" t="s">
        <v>34</v>
      </c>
      <c r="B243" s="17" t="s">
        <v>214</v>
      </c>
      <c r="C243" s="17" t="s">
        <v>159</v>
      </c>
      <c r="D243" s="22">
        <v>798266.3</v>
      </c>
      <c r="E243" s="22">
        <v>966745.0588</v>
      </c>
      <c r="F243" s="22">
        <v>171219.42</v>
      </c>
      <c r="G243" s="22">
        <v>11.81</v>
      </c>
      <c r="H243" s="22">
        <v>0</v>
      </c>
      <c r="I243" s="22">
        <v>68218.84</v>
      </c>
      <c r="J243" s="22">
        <v>0</v>
      </c>
      <c r="K243" s="22">
        <v>0</v>
      </c>
      <c r="L243" s="22">
        <v>0</v>
      </c>
      <c r="M243" s="22">
        <v>32592.87</v>
      </c>
      <c r="N243" s="22">
        <v>24047.55</v>
      </c>
      <c r="O243" s="22">
        <v>0</v>
      </c>
      <c r="P243" s="22">
        <v>0</v>
      </c>
      <c r="Q243" s="22">
        <v>2857.3112000000001</v>
      </c>
      <c r="R243" s="22">
        <v>0</v>
      </c>
      <c r="S243" s="22">
        <v>116.65</v>
      </c>
      <c r="T243" s="22">
        <v>139.6</v>
      </c>
      <c r="U243" s="22">
        <v>0</v>
      </c>
      <c r="V243">
        <v>0</v>
      </c>
    </row>
    <row r="244" spans="1:22" x14ac:dyDescent="0.3">
      <c r="A244" s="18" t="s">
        <v>35</v>
      </c>
      <c r="B244" s="17" t="s">
        <v>221</v>
      </c>
      <c r="C244" s="17" t="s">
        <v>129</v>
      </c>
      <c r="D244" s="22">
        <v>561082.82999999996</v>
      </c>
      <c r="E244" s="22">
        <v>699266.58979999996</v>
      </c>
      <c r="F244" s="22">
        <v>239292.16</v>
      </c>
      <c r="G244" s="22">
        <v>27.91</v>
      </c>
      <c r="H244" s="22">
        <v>0</v>
      </c>
      <c r="I244" s="22">
        <v>158802.12</v>
      </c>
      <c r="J244" s="22">
        <v>0</v>
      </c>
      <c r="K244" s="22">
        <v>0</v>
      </c>
      <c r="L244" s="22">
        <v>56371.12</v>
      </c>
      <c r="M244" s="22">
        <v>0</v>
      </c>
      <c r="N244" s="22">
        <v>17344.240000000002</v>
      </c>
      <c r="O244" s="22">
        <v>50</v>
      </c>
      <c r="P244" s="22">
        <v>0</v>
      </c>
      <c r="Q244" s="22">
        <v>101108.4002</v>
      </c>
      <c r="R244" s="22">
        <v>0</v>
      </c>
      <c r="S244" s="22">
        <v>0</v>
      </c>
      <c r="T244" s="22">
        <v>0</v>
      </c>
      <c r="U244" s="22">
        <v>0</v>
      </c>
      <c r="V244">
        <v>0</v>
      </c>
    </row>
    <row r="245" spans="1:22" x14ac:dyDescent="0.3">
      <c r="A245" s="18" t="s">
        <v>35</v>
      </c>
      <c r="B245" s="17" t="s">
        <v>221</v>
      </c>
      <c r="C245" s="17" t="s">
        <v>130</v>
      </c>
      <c r="D245" s="22">
        <v>5090715.99</v>
      </c>
      <c r="E245" s="22">
        <v>6563242.4595999997</v>
      </c>
      <c r="F245" s="22">
        <v>2123207.4900000002</v>
      </c>
      <c r="G245" s="22">
        <v>80.400000000000006</v>
      </c>
      <c r="H245" s="22">
        <v>0</v>
      </c>
      <c r="I245" s="22">
        <v>891218.88</v>
      </c>
      <c r="J245" s="22">
        <v>0</v>
      </c>
      <c r="K245" s="22">
        <v>0</v>
      </c>
      <c r="L245" s="22">
        <v>1088025.79</v>
      </c>
      <c r="M245" s="22">
        <v>0</v>
      </c>
      <c r="N245" s="22">
        <v>325097.15000000002</v>
      </c>
      <c r="O245" s="22">
        <v>175</v>
      </c>
      <c r="P245" s="22">
        <v>0</v>
      </c>
      <c r="Q245" s="22">
        <v>725532.7304</v>
      </c>
      <c r="R245" s="22">
        <v>55850.42</v>
      </c>
      <c r="S245" s="22">
        <v>19001.29</v>
      </c>
      <c r="T245" s="22">
        <v>21582.14</v>
      </c>
      <c r="U245" s="22">
        <v>0</v>
      </c>
      <c r="V245">
        <v>0</v>
      </c>
    </row>
    <row r="246" spans="1:22" x14ac:dyDescent="0.3">
      <c r="A246" s="18" t="s">
        <v>35</v>
      </c>
      <c r="B246" s="17" t="s">
        <v>221</v>
      </c>
      <c r="C246" s="17" t="s">
        <v>131</v>
      </c>
      <c r="D246" s="22">
        <v>213768.85</v>
      </c>
      <c r="E246" s="22">
        <v>254291.86</v>
      </c>
      <c r="F246" s="22">
        <v>40523.01</v>
      </c>
      <c r="G246" s="22">
        <v>28.72</v>
      </c>
      <c r="H246" s="22">
        <v>0</v>
      </c>
      <c r="I246" s="22">
        <v>17350.919999999998</v>
      </c>
      <c r="J246" s="22">
        <v>0</v>
      </c>
      <c r="K246" s="22">
        <v>0</v>
      </c>
      <c r="L246" s="22">
        <v>20047.89</v>
      </c>
      <c r="M246" s="22">
        <v>0</v>
      </c>
      <c r="N246" s="22">
        <v>32939.410000000003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>
        <v>0</v>
      </c>
      <c r="U246">
        <v>0</v>
      </c>
      <c r="V246">
        <v>0</v>
      </c>
    </row>
    <row r="247" spans="1:22" x14ac:dyDescent="0.3">
      <c r="A247" s="18" t="s">
        <v>35</v>
      </c>
      <c r="B247" s="17" t="s">
        <v>221</v>
      </c>
      <c r="C247" s="17" t="s">
        <v>132</v>
      </c>
      <c r="D247" s="22">
        <v>717192.23</v>
      </c>
      <c r="E247" s="22">
        <v>1059283.4099999999</v>
      </c>
      <c r="F247" s="22">
        <v>342091.18</v>
      </c>
      <c r="G247" s="22">
        <v>99.41</v>
      </c>
      <c r="H247" s="22">
        <v>0</v>
      </c>
      <c r="I247" s="22">
        <v>217043.01</v>
      </c>
      <c r="J247" s="22">
        <v>0</v>
      </c>
      <c r="K247" s="22">
        <v>0</v>
      </c>
      <c r="L247" s="22">
        <v>93258.97</v>
      </c>
      <c r="M247" s="22">
        <v>0</v>
      </c>
      <c r="N247" s="22">
        <v>34918.69</v>
      </c>
      <c r="O247" s="22">
        <v>25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>
        <v>0</v>
      </c>
    </row>
    <row r="248" spans="1:22" x14ac:dyDescent="0.3">
      <c r="A248" s="18" t="s">
        <v>35</v>
      </c>
      <c r="B248" s="17" t="s">
        <v>221</v>
      </c>
      <c r="C248" s="17" t="s">
        <v>133</v>
      </c>
      <c r="D248" s="22">
        <v>1398877.76</v>
      </c>
      <c r="E248" s="22">
        <v>1709356.09</v>
      </c>
      <c r="F248" s="22">
        <v>310478.33</v>
      </c>
      <c r="G248" s="22">
        <v>104.73</v>
      </c>
      <c r="H248" s="22">
        <v>23.19</v>
      </c>
      <c r="I248" s="22">
        <v>160733.23000000001</v>
      </c>
      <c r="J248" s="22">
        <v>0</v>
      </c>
      <c r="K248" s="22">
        <v>0</v>
      </c>
      <c r="L248" s="22">
        <v>126194.22</v>
      </c>
      <c r="M248" s="22">
        <v>0</v>
      </c>
      <c r="N248" s="22">
        <v>44024.9</v>
      </c>
      <c r="O248" s="22">
        <v>976.94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>
        <v>0</v>
      </c>
    </row>
    <row r="249" spans="1:22" x14ac:dyDescent="0.3">
      <c r="A249" s="18" t="s">
        <v>35</v>
      </c>
      <c r="B249" s="17" t="s">
        <v>221</v>
      </c>
      <c r="C249" s="17" t="s">
        <v>134</v>
      </c>
      <c r="D249" s="22">
        <v>353893.99</v>
      </c>
      <c r="E249" s="22">
        <v>512861.64</v>
      </c>
      <c r="F249" s="22">
        <v>158967.65</v>
      </c>
      <c r="G249" s="22">
        <v>14.14</v>
      </c>
      <c r="H249" s="22">
        <v>0</v>
      </c>
      <c r="I249" s="22">
        <v>67883.460000000006</v>
      </c>
      <c r="J249" s="22">
        <v>0</v>
      </c>
      <c r="K249" s="22">
        <v>0</v>
      </c>
      <c r="L249" s="22">
        <v>80670.06</v>
      </c>
      <c r="M249" s="22">
        <v>0</v>
      </c>
      <c r="N249" s="22">
        <v>21089.09</v>
      </c>
      <c r="O249" s="22">
        <v>25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>
        <v>0</v>
      </c>
    </row>
    <row r="250" spans="1:22" x14ac:dyDescent="0.3">
      <c r="A250" s="18" t="s">
        <v>35</v>
      </c>
      <c r="B250" s="17" t="s">
        <v>221</v>
      </c>
      <c r="C250" s="17" t="s">
        <v>135</v>
      </c>
      <c r="D250" s="22">
        <v>1408596.23</v>
      </c>
      <c r="E250" s="22">
        <v>1994746.3054</v>
      </c>
      <c r="F250" s="22">
        <v>670085.1</v>
      </c>
      <c r="G250" s="22">
        <v>131.34</v>
      </c>
      <c r="H250" s="22">
        <v>6.08</v>
      </c>
      <c r="I250" s="22">
        <v>444479.51</v>
      </c>
      <c r="J250" s="22">
        <v>0</v>
      </c>
      <c r="K250" s="22">
        <v>0</v>
      </c>
      <c r="L250" s="22">
        <v>165071.20000000001</v>
      </c>
      <c r="M250" s="22">
        <v>0</v>
      </c>
      <c r="N250" s="22">
        <v>55150.38</v>
      </c>
      <c r="O250" s="22">
        <v>25</v>
      </c>
      <c r="P250" s="22">
        <v>0</v>
      </c>
      <c r="Q250" s="22">
        <v>84163.6446</v>
      </c>
      <c r="R250" s="22">
        <v>0</v>
      </c>
      <c r="S250" s="22">
        <v>228.62</v>
      </c>
      <c r="T250" s="22">
        <v>3122.89</v>
      </c>
      <c r="U250" s="22">
        <v>0</v>
      </c>
      <c r="V250">
        <v>0</v>
      </c>
    </row>
    <row r="251" spans="1:22" x14ac:dyDescent="0.3">
      <c r="A251" s="18" t="s">
        <v>35</v>
      </c>
      <c r="B251" s="17" t="s">
        <v>221</v>
      </c>
      <c r="C251" s="17" t="s">
        <v>136</v>
      </c>
      <c r="D251" s="22">
        <v>382830.35</v>
      </c>
      <c r="E251" s="22">
        <v>788525.13</v>
      </c>
      <c r="F251" s="22">
        <v>405694.78</v>
      </c>
      <c r="G251" s="22">
        <v>3</v>
      </c>
      <c r="H251" s="22">
        <v>0</v>
      </c>
      <c r="I251" s="22">
        <v>303145.57</v>
      </c>
      <c r="J251" s="22">
        <v>0</v>
      </c>
      <c r="K251" s="22">
        <v>0</v>
      </c>
      <c r="L251" s="22">
        <v>60695.01</v>
      </c>
      <c r="M251" s="22">
        <v>0</v>
      </c>
      <c r="N251" s="22">
        <v>3861.83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>
        <v>0</v>
      </c>
      <c r="U251">
        <v>0</v>
      </c>
      <c r="V251">
        <v>0</v>
      </c>
    </row>
    <row r="252" spans="1:22" x14ac:dyDescent="0.3">
      <c r="A252" s="18" t="s">
        <v>35</v>
      </c>
      <c r="B252" s="17" t="s">
        <v>221</v>
      </c>
      <c r="C252" s="17" t="s">
        <v>137</v>
      </c>
      <c r="D252" s="22">
        <v>1334657.8500000001</v>
      </c>
      <c r="E252" s="22">
        <v>1583812.2708999999</v>
      </c>
      <c r="F252" s="22">
        <v>250844.43</v>
      </c>
      <c r="G252" s="22">
        <v>153.75</v>
      </c>
      <c r="H252" s="22">
        <v>0</v>
      </c>
      <c r="I252" s="22">
        <v>121157.46</v>
      </c>
      <c r="J252" s="22">
        <v>0</v>
      </c>
      <c r="K252" s="22">
        <v>0</v>
      </c>
      <c r="L252" s="22">
        <v>108062.79</v>
      </c>
      <c r="M252" s="22">
        <v>0</v>
      </c>
      <c r="N252" s="22">
        <v>73058.179999999993</v>
      </c>
      <c r="O252" s="22">
        <v>100</v>
      </c>
      <c r="P252" s="22">
        <v>0</v>
      </c>
      <c r="Q252" s="22">
        <v>2752.1091000000001</v>
      </c>
      <c r="R252" s="22">
        <v>0</v>
      </c>
      <c r="S252" s="22">
        <v>1062.0999999999999</v>
      </c>
      <c r="T252" s="22">
        <v>0</v>
      </c>
      <c r="U252" s="22">
        <v>0</v>
      </c>
      <c r="V252">
        <v>0</v>
      </c>
    </row>
    <row r="253" spans="1:22" x14ac:dyDescent="0.3">
      <c r="A253" s="18" t="s">
        <v>35</v>
      </c>
      <c r="B253" s="17" t="s">
        <v>221</v>
      </c>
      <c r="C253" s="17" t="s">
        <v>138</v>
      </c>
      <c r="D253" s="22">
        <v>1067096.1200000001</v>
      </c>
      <c r="E253" s="22">
        <v>1264418.54</v>
      </c>
      <c r="F253" s="22">
        <v>197322.42</v>
      </c>
      <c r="G253" s="22">
        <v>56.58</v>
      </c>
      <c r="H253" s="22">
        <v>0</v>
      </c>
      <c r="I253" s="22">
        <v>117589.46</v>
      </c>
      <c r="J253" s="22">
        <v>0</v>
      </c>
      <c r="K253" s="22">
        <v>0</v>
      </c>
      <c r="L253" s="22">
        <v>63210.16</v>
      </c>
      <c r="M253" s="22">
        <v>0</v>
      </c>
      <c r="N253" s="22">
        <v>105717.14</v>
      </c>
      <c r="O253" s="22">
        <v>75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>
        <v>0</v>
      </c>
    </row>
    <row r="254" spans="1:22" x14ac:dyDescent="0.3">
      <c r="A254" s="18" t="s">
        <v>35</v>
      </c>
      <c r="B254" s="17" t="s">
        <v>221</v>
      </c>
      <c r="C254" s="17" t="s">
        <v>139</v>
      </c>
      <c r="D254" s="22">
        <v>1890724.35</v>
      </c>
      <c r="E254" s="22">
        <v>2820276.8284999998</v>
      </c>
      <c r="F254" s="22">
        <v>1003102.47</v>
      </c>
      <c r="G254" s="22">
        <v>160.22</v>
      </c>
      <c r="H254" s="22">
        <v>80.61</v>
      </c>
      <c r="I254" s="22">
        <v>674761.83</v>
      </c>
      <c r="J254" s="22">
        <v>0</v>
      </c>
      <c r="K254" s="22">
        <v>0</v>
      </c>
      <c r="L254" s="22">
        <v>231870.82</v>
      </c>
      <c r="M254" s="22">
        <v>0</v>
      </c>
      <c r="N254" s="22">
        <v>107648.05</v>
      </c>
      <c r="O254" s="22">
        <v>25</v>
      </c>
      <c r="P254" s="22">
        <v>0</v>
      </c>
      <c r="Q254" s="22">
        <v>74251.401500000007</v>
      </c>
      <c r="R254" s="22">
        <v>0</v>
      </c>
      <c r="S254" s="22">
        <v>701.41</v>
      </c>
      <c r="T254" s="22">
        <v>8949.48</v>
      </c>
      <c r="U254" s="22">
        <v>0</v>
      </c>
      <c r="V254">
        <v>0</v>
      </c>
    </row>
    <row r="255" spans="1:22" x14ac:dyDescent="0.3">
      <c r="A255" s="18" t="s">
        <v>35</v>
      </c>
      <c r="B255" s="17" t="s">
        <v>221</v>
      </c>
      <c r="C255" s="17" t="s">
        <v>140</v>
      </c>
      <c r="D255" s="22">
        <v>34542.97</v>
      </c>
      <c r="E255" s="22">
        <v>34542.97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35515.699999999997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>
        <v>0</v>
      </c>
    </row>
    <row r="256" spans="1:22" x14ac:dyDescent="0.3">
      <c r="A256" s="18" t="s">
        <v>35</v>
      </c>
      <c r="B256" s="17" t="s">
        <v>221</v>
      </c>
      <c r="C256" s="17" t="s">
        <v>141</v>
      </c>
      <c r="D256" s="22">
        <v>104300.49</v>
      </c>
      <c r="E256" s="22">
        <v>194511.57</v>
      </c>
      <c r="F256" s="22">
        <v>90211.08</v>
      </c>
      <c r="G256" s="22">
        <v>18.239999999999998</v>
      </c>
      <c r="H256" s="22">
        <v>0</v>
      </c>
      <c r="I256" s="22">
        <v>45951.7</v>
      </c>
      <c r="J256" s="22">
        <v>0</v>
      </c>
      <c r="K256" s="22">
        <v>0</v>
      </c>
      <c r="L256" s="22">
        <v>36343.660000000003</v>
      </c>
      <c r="M256" s="22">
        <v>0</v>
      </c>
      <c r="N256" s="22">
        <v>9064.98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>
        <v>0</v>
      </c>
      <c r="U256">
        <v>0</v>
      </c>
      <c r="V256">
        <v>0</v>
      </c>
    </row>
    <row r="257" spans="1:22" x14ac:dyDescent="0.3">
      <c r="A257" s="18" t="s">
        <v>35</v>
      </c>
      <c r="B257" s="17" t="s">
        <v>221</v>
      </c>
      <c r="C257" s="17" t="s">
        <v>142</v>
      </c>
      <c r="D257" s="22">
        <v>695916.05999999796</v>
      </c>
      <c r="E257" s="22">
        <v>841047.98999999801</v>
      </c>
      <c r="F257" s="22">
        <v>145131.93</v>
      </c>
      <c r="G257" s="22">
        <v>118.65</v>
      </c>
      <c r="H257" s="22">
        <v>0</v>
      </c>
      <c r="I257" s="22">
        <v>77345.119999999995</v>
      </c>
      <c r="J257" s="22">
        <v>0</v>
      </c>
      <c r="K257" s="22">
        <v>0</v>
      </c>
      <c r="L257" s="22">
        <v>56492.62</v>
      </c>
      <c r="M257" s="22">
        <v>0</v>
      </c>
      <c r="N257" s="22">
        <v>79269.22</v>
      </c>
      <c r="O257" s="22">
        <v>50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>
        <v>0</v>
      </c>
      <c r="V257">
        <v>0</v>
      </c>
    </row>
    <row r="258" spans="1:22" x14ac:dyDescent="0.3">
      <c r="A258" s="18" t="s">
        <v>35</v>
      </c>
      <c r="B258" s="17" t="s">
        <v>221</v>
      </c>
      <c r="C258" s="17" t="s">
        <v>143</v>
      </c>
      <c r="D258" s="22">
        <v>90476.839999999895</v>
      </c>
      <c r="E258" s="22">
        <v>125425.75</v>
      </c>
      <c r="F258" s="22">
        <v>34948.910000000003</v>
      </c>
      <c r="G258" s="22">
        <v>35.33</v>
      </c>
      <c r="H258" s="22">
        <v>0</v>
      </c>
      <c r="I258" s="22">
        <v>18551.04</v>
      </c>
      <c r="J258" s="22">
        <v>0</v>
      </c>
      <c r="K258" s="22">
        <v>0</v>
      </c>
      <c r="L258" s="22">
        <v>13430.96</v>
      </c>
      <c r="M258" s="22">
        <v>0</v>
      </c>
      <c r="N258" s="22">
        <v>4285.6400000000003</v>
      </c>
      <c r="O258" s="22">
        <v>25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>
        <v>0</v>
      </c>
      <c r="V258">
        <v>0</v>
      </c>
    </row>
    <row r="259" spans="1:22" x14ac:dyDescent="0.3">
      <c r="A259" s="18" t="s">
        <v>35</v>
      </c>
      <c r="B259" s="17" t="s">
        <v>221</v>
      </c>
      <c r="C259" s="17" t="s">
        <v>144</v>
      </c>
      <c r="D259" s="22">
        <v>1584651.37</v>
      </c>
      <c r="E259" s="22">
        <v>1749915.6773000001</v>
      </c>
      <c r="F259" s="22">
        <v>394014.95</v>
      </c>
      <c r="G259" s="22">
        <v>65.33</v>
      </c>
      <c r="H259" s="22">
        <v>0</v>
      </c>
      <c r="I259" s="22">
        <v>248901.79</v>
      </c>
      <c r="J259" s="22">
        <v>0</v>
      </c>
      <c r="K259" s="22">
        <v>0</v>
      </c>
      <c r="L259" s="22">
        <v>106759.44</v>
      </c>
      <c r="M259" s="22">
        <v>0</v>
      </c>
      <c r="N259" s="22">
        <v>47942.65</v>
      </c>
      <c r="O259" s="22">
        <v>25</v>
      </c>
      <c r="P259" s="22">
        <v>0</v>
      </c>
      <c r="Q259" s="22">
        <v>228750.6427</v>
      </c>
      <c r="R259" s="22">
        <v>0</v>
      </c>
      <c r="S259" s="22">
        <v>0</v>
      </c>
      <c r="T259" s="22">
        <v>139.94999999999999</v>
      </c>
      <c r="U259">
        <v>0</v>
      </c>
      <c r="V259">
        <v>0</v>
      </c>
    </row>
    <row r="260" spans="1:22" x14ac:dyDescent="0.3">
      <c r="A260" s="18" t="s">
        <v>35</v>
      </c>
      <c r="B260" s="17" t="s">
        <v>221</v>
      </c>
      <c r="C260" s="17" t="s">
        <v>145</v>
      </c>
      <c r="D260" s="22">
        <v>42642.71</v>
      </c>
      <c r="E260" s="22">
        <v>70977.14</v>
      </c>
      <c r="F260" s="22">
        <v>28334.43</v>
      </c>
      <c r="G260" s="22">
        <v>7.98</v>
      </c>
      <c r="H260" s="22">
        <v>0</v>
      </c>
      <c r="I260" s="22">
        <v>12270.5</v>
      </c>
      <c r="J260" s="22">
        <v>0</v>
      </c>
      <c r="K260" s="22">
        <v>0</v>
      </c>
      <c r="L260" s="22">
        <v>14454.64</v>
      </c>
      <c r="M260" s="22">
        <v>0</v>
      </c>
      <c r="N260" s="22">
        <v>9845.83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>
        <v>0</v>
      </c>
      <c r="V260">
        <v>0</v>
      </c>
    </row>
    <row r="261" spans="1:22" x14ac:dyDescent="0.3">
      <c r="A261" s="18" t="s">
        <v>35</v>
      </c>
      <c r="B261" s="17" t="s">
        <v>221</v>
      </c>
      <c r="C261" s="17" t="s">
        <v>146</v>
      </c>
      <c r="D261" s="22">
        <v>216977.61</v>
      </c>
      <c r="E261" s="22">
        <v>352596.98</v>
      </c>
      <c r="F261" s="22">
        <v>135619.37</v>
      </c>
      <c r="G261" s="22">
        <v>24.58</v>
      </c>
      <c r="H261" s="22">
        <v>0</v>
      </c>
      <c r="I261" s="22">
        <v>69759.03</v>
      </c>
      <c r="J261" s="22">
        <v>0</v>
      </c>
      <c r="K261" s="22">
        <v>0</v>
      </c>
      <c r="L261" s="22">
        <v>55272.57</v>
      </c>
      <c r="M261" s="22">
        <v>0</v>
      </c>
      <c r="N261" s="22">
        <v>10784.03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>
        <v>0</v>
      </c>
      <c r="V261">
        <v>0</v>
      </c>
    </row>
    <row r="262" spans="1:22" x14ac:dyDescent="0.3">
      <c r="A262" s="18" t="s">
        <v>35</v>
      </c>
      <c r="B262" s="17" t="s">
        <v>221</v>
      </c>
      <c r="C262" s="17" t="s">
        <v>147</v>
      </c>
      <c r="D262" s="22">
        <v>190155.35</v>
      </c>
      <c r="E262" s="22">
        <v>314282.73</v>
      </c>
      <c r="F262" s="22">
        <v>124127.38</v>
      </c>
      <c r="G262" s="22">
        <v>7.02</v>
      </c>
      <c r="H262" s="22">
        <v>0</v>
      </c>
      <c r="I262" s="22">
        <v>64323.22</v>
      </c>
      <c r="J262" s="22">
        <v>0</v>
      </c>
      <c r="K262" s="22">
        <v>0</v>
      </c>
      <c r="L262" s="22">
        <v>48383.95</v>
      </c>
      <c r="M262" s="22">
        <v>0</v>
      </c>
      <c r="N262" s="22">
        <v>30173.09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>
        <v>0</v>
      </c>
      <c r="V262">
        <v>0</v>
      </c>
    </row>
    <row r="263" spans="1:22" x14ac:dyDescent="0.3">
      <c r="A263" s="18" t="s">
        <v>35</v>
      </c>
      <c r="B263" s="17" t="s">
        <v>221</v>
      </c>
      <c r="C263" s="17" t="s">
        <v>148</v>
      </c>
      <c r="D263" s="22">
        <v>682096.79</v>
      </c>
      <c r="E263" s="22">
        <v>857468.73</v>
      </c>
      <c r="F263" s="22">
        <v>175371.94</v>
      </c>
      <c r="G263" s="22">
        <v>133.81</v>
      </c>
      <c r="H263" s="22">
        <v>0</v>
      </c>
      <c r="I263" s="22">
        <v>87002.86</v>
      </c>
      <c r="J263" s="22">
        <v>0</v>
      </c>
      <c r="K263" s="22">
        <v>0</v>
      </c>
      <c r="L263" s="22">
        <v>75623.45</v>
      </c>
      <c r="M263" s="22">
        <v>0</v>
      </c>
      <c r="N263" s="22">
        <v>66658.649999999994</v>
      </c>
      <c r="O263" s="22">
        <v>327.13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>
        <v>0</v>
      </c>
      <c r="V263">
        <v>0</v>
      </c>
    </row>
    <row r="264" spans="1:22" x14ac:dyDescent="0.3">
      <c r="A264" s="18" t="s">
        <v>36</v>
      </c>
      <c r="B264" s="17" t="s">
        <v>222</v>
      </c>
      <c r="C264" s="17" t="s">
        <v>129</v>
      </c>
      <c r="D264" s="22">
        <v>1669465.94</v>
      </c>
      <c r="E264" s="22">
        <v>1743170.8243</v>
      </c>
      <c r="F264" s="22">
        <v>223948.64</v>
      </c>
      <c r="G264" s="22">
        <v>19.920000000000002</v>
      </c>
      <c r="H264" s="22">
        <v>0</v>
      </c>
      <c r="I264" s="22">
        <v>20210.75</v>
      </c>
      <c r="J264" s="22">
        <v>56091.03</v>
      </c>
      <c r="K264" s="22">
        <v>0</v>
      </c>
      <c r="L264" s="22">
        <v>26638.85</v>
      </c>
      <c r="M264" s="22">
        <v>0</v>
      </c>
      <c r="N264" s="22">
        <v>118173.66</v>
      </c>
      <c r="O264" s="22">
        <v>6499.76</v>
      </c>
      <c r="P264" s="22">
        <v>0</v>
      </c>
      <c r="Q264" s="22">
        <v>153033.54569999999</v>
      </c>
      <c r="R264" s="22">
        <v>0</v>
      </c>
      <c r="S264" s="22">
        <v>2789.79</v>
      </c>
      <c r="T264" s="22">
        <v>1341.64</v>
      </c>
      <c r="U264">
        <v>0</v>
      </c>
      <c r="V264">
        <v>0</v>
      </c>
    </row>
    <row r="265" spans="1:22" x14ac:dyDescent="0.3">
      <c r="A265" s="18" t="s">
        <v>36</v>
      </c>
      <c r="B265" s="17" t="s">
        <v>222</v>
      </c>
      <c r="C265" s="17" t="s">
        <v>131</v>
      </c>
      <c r="D265" s="22">
        <v>1298753.24</v>
      </c>
      <c r="E265" s="22">
        <v>1494271.2</v>
      </c>
      <c r="F265" s="22">
        <v>195517.96</v>
      </c>
      <c r="G265" s="22">
        <v>17.989999999999998</v>
      </c>
      <c r="H265" s="22">
        <v>0</v>
      </c>
      <c r="I265" s="22">
        <v>8731.4599999999991</v>
      </c>
      <c r="J265" s="22">
        <v>103100.83</v>
      </c>
      <c r="K265" s="22">
        <v>0</v>
      </c>
      <c r="L265" s="22">
        <v>46641.41</v>
      </c>
      <c r="M265" s="22">
        <v>0</v>
      </c>
      <c r="N265" s="22">
        <v>38959.769999999997</v>
      </c>
      <c r="O265" s="22">
        <v>1315.07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>
        <v>0</v>
      </c>
      <c r="V265">
        <v>0</v>
      </c>
    </row>
    <row r="266" spans="1:22" x14ac:dyDescent="0.3">
      <c r="A266" s="18" t="s">
        <v>36</v>
      </c>
      <c r="B266" s="17" t="s">
        <v>222</v>
      </c>
      <c r="C266" s="17" t="s">
        <v>132</v>
      </c>
      <c r="D266" s="22">
        <v>1932333.6</v>
      </c>
      <c r="E266" s="22">
        <v>2239714</v>
      </c>
      <c r="F266" s="22">
        <v>307380.40000000002</v>
      </c>
      <c r="G266" s="22">
        <v>92.07</v>
      </c>
      <c r="H266" s="22">
        <v>0</v>
      </c>
      <c r="I266" s="22">
        <v>19186</v>
      </c>
      <c r="J266" s="22">
        <v>148745.59</v>
      </c>
      <c r="K266" s="22">
        <v>0</v>
      </c>
      <c r="L266" s="22">
        <v>52548.65</v>
      </c>
      <c r="M266" s="22">
        <v>0</v>
      </c>
      <c r="N266" s="22">
        <v>60462.94</v>
      </c>
      <c r="O266" s="22">
        <v>414.74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>
        <v>0</v>
      </c>
      <c r="V266">
        <v>0</v>
      </c>
    </row>
    <row r="267" spans="1:22" x14ac:dyDescent="0.3">
      <c r="A267" s="18" t="s">
        <v>36</v>
      </c>
      <c r="B267" s="17" t="s">
        <v>222</v>
      </c>
      <c r="C267" s="17" t="s">
        <v>133</v>
      </c>
      <c r="D267" s="22">
        <v>1276701.18</v>
      </c>
      <c r="E267" s="22">
        <v>1432405.27</v>
      </c>
      <c r="F267" s="22">
        <v>155704.09</v>
      </c>
      <c r="G267" s="22">
        <v>19.07</v>
      </c>
      <c r="H267" s="22">
        <v>0</v>
      </c>
      <c r="I267" s="22">
        <v>5352.73</v>
      </c>
      <c r="J267" s="22">
        <v>100802.77</v>
      </c>
      <c r="K267" s="22">
        <v>0</v>
      </c>
      <c r="L267" s="22">
        <v>26421.75</v>
      </c>
      <c r="M267" s="22">
        <v>0</v>
      </c>
      <c r="N267" s="22">
        <v>66000.509999999995</v>
      </c>
      <c r="O267" s="22">
        <v>1690.58</v>
      </c>
      <c r="P267" s="22">
        <v>0</v>
      </c>
      <c r="Q267" s="22">
        <v>0</v>
      </c>
      <c r="R267" s="22">
        <v>0</v>
      </c>
      <c r="S267" s="22">
        <v>0</v>
      </c>
      <c r="T267">
        <v>0</v>
      </c>
      <c r="U267">
        <v>0</v>
      </c>
      <c r="V267">
        <v>0</v>
      </c>
    </row>
    <row r="268" spans="1:22" x14ac:dyDescent="0.3">
      <c r="A268" s="18" t="s">
        <v>36</v>
      </c>
      <c r="B268" s="17" t="s">
        <v>222</v>
      </c>
      <c r="C268" s="17" t="s">
        <v>134</v>
      </c>
      <c r="D268" s="22">
        <v>1574536.18</v>
      </c>
      <c r="E268" s="22">
        <v>1804301.92</v>
      </c>
      <c r="F268" s="22">
        <v>229765.74</v>
      </c>
      <c r="G268" s="22">
        <v>21.98</v>
      </c>
      <c r="H268" s="22">
        <v>0</v>
      </c>
      <c r="I268" s="22">
        <v>12272.68</v>
      </c>
      <c r="J268" s="22">
        <v>126306.03</v>
      </c>
      <c r="K268" s="22">
        <v>0</v>
      </c>
      <c r="L268" s="22">
        <v>42480.37</v>
      </c>
      <c r="M268" s="22">
        <v>0</v>
      </c>
      <c r="N268" s="22">
        <v>24120.49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>
        <v>0</v>
      </c>
      <c r="V268">
        <v>0</v>
      </c>
    </row>
    <row r="269" spans="1:22" x14ac:dyDescent="0.3">
      <c r="A269" s="18" t="s">
        <v>36</v>
      </c>
      <c r="B269" s="17" t="s">
        <v>222</v>
      </c>
      <c r="C269" s="17" t="s">
        <v>135</v>
      </c>
      <c r="D269" s="22">
        <v>614693.66</v>
      </c>
      <c r="E269" s="22">
        <v>762052.76</v>
      </c>
      <c r="F269" s="22">
        <v>147359.1</v>
      </c>
      <c r="G269" s="22">
        <v>6.03</v>
      </c>
      <c r="H269" s="22">
        <v>0</v>
      </c>
      <c r="I269" s="22">
        <v>9635.36</v>
      </c>
      <c r="J269" s="22">
        <v>23584.57</v>
      </c>
      <c r="K269" s="22">
        <v>0</v>
      </c>
      <c r="L269" s="22">
        <v>45206.05</v>
      </c>
      <c r="M269" s="22">
        <v>0</v>
      </c>
      <c r="N269" s="22">
        <v>46692.66</v>
      </c>
      <c r="O269" s="22">
        <v>193.79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>
        <v>0</v>
      </c>
      <c r="V269">
        <v>0</v>
      </c>
    </row>
    <row r="270" spans="1:22" x14ac:dyDescent="0.3">
      <c r="A270" s="18" t="s">
        <v>36</v>
      </c>
      <c r="B270" s="17" t="s">
        <v>222</v>
      </c>
      <c r="C270" s="17" t="s">
        <v>136</v>
      </c>
      <c r="D270" s="22">
        <v>1320876.1200000001</v>
      </c>
      <c r="E270" s="22">
        <v>1539325.42</v>
      </c>
      <c r="F270" s="22">
        <v>218449.3</v>
      </c>
      <c r="G270" s="22">
        <v>34.07</v>
      </c>
      <c r="H270" s="22">
        <v>0</v>
      </c>
      <c r="I270" s="22">
        <v>19077.57</v>
      </c>
      <c r="J270" s="22">
        <v>81876.34</v>
      </c>
      <c r="K270" s="22">
        <v>0</v>
      </c>
      <c r="L270" s="22">
        <v>49952.78</v>
      </c>
      <c r="M270" s="22">
        <v>0</v>
      </c>
      <c r="N270" s="22">
        <v>52845.67</v>
      </c>
      <c r="O270" s="22">
        <v>1692.97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>
        <v>0</v>
      </c>
      <c r="V270">
        <v>0</v>
      </c>
    </row>
    <row r="271" spans="1:22" x14ac:dyDescent="0.3">
      <c r="A271" s="18" t="s">
        <v>36</v>
      </c>
      <c r="B271" s="17" t="s">
        <v>222</v>
      </c>
      <c r="C271" s="17" t="s">
        <v>137</v>
      </c>
      <c r="D271" s="22">
        <v>815385.520000002</v>
      </c>
      <c r="E271" s="22">
        <v>1013236.26</v>
      </c>
      <c r="F271" s="22">
        <v>197850.74</v>
      </c>
      <c r="G271" s="22">
        <v>9.31</v>
      </c>
      <c r="H271" s="22">
        <v>0</v>
      </c>
      <c r="I271" s="22">
        <v>15759.79</v>
      </c>
      <c r="J271" s="22">
        <v>33705.379999999997</v>
      </c>
      <c r="K271" s="22">
        <v>0</v>
      </c>
      <c r="L271" s="22">
        <v>64466.76</v>
      </c>
      <c r="M271" s="22">
        <v>0</v>
      </c>
      <c r="N271" s="22">
        <v>33428.400000000001</v>
      </c>
      <c r="O271" s="22">
        <v>50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>
        <v>0</v>
      </c>
      <c r="V271">
        <v>0</v>
      </c>
    </row>
    <row r="272" spans="1:22" x14ac:dyDescent="0.3">
      <c r="A272" s="18" t="s">
        <v>36</v>
      </c>
      <c r="B272" s="17" t="s">
        <v>222</v>
      </c>
      <c r="C272" s="17" t="s">
        <v>138</v>
      </c>
      <c r="D272" s="22">
        <v>1762760.3</v>
      </c>
      <c r="E272" s="22">
        <v>1996836.1</v>
      </c>
      <c r="F272" s="22">
        <v>234075.8</v>
      </c>
      <c r="G272" s="22">
        <v>17.36</v>
      </c>
      <c r="H272" s="22">
        <v>0</v>
      </c>
      <c r="I272" s="22">
        <v>14317.91</v>
      </c>
      <c r="J272" s="22">
        <v>119089.74</v>
      </c>
      <c r="K272" s="22">
        <v>0</v>
      </c>
      <c r="L272" s="22">
        <v>36523.33</v>
      </c>
      <c r="M272" s="22">
        <v>0</v>
      </c>
      <c r="N272" s="22">
        <v>70784.679999999993</v>
      </c>
      <c r="O272" s="22">
        <v>4301.3100000000004</v>
      </c>
      <c r="P272" s="22">
        <v>0</v>
      </c>
      <c r="Q272" s="22">
        <v>0</v>
      </c>
      <c r="R272" s="22">
        <v>0</v>
      </c>
      <c r="S272" s="22">
        <v>0</v>
      </c>
      <c r="T272">
        <v>0</v>
      </c>
      <c r="U272">
        <v>0</v>
      </c>
      <c r="V272">
        <v>0</v>
      </c>
    </row>
    <row r="273" spans="1:22" x14ac:dyDescent="0.3">
      <c r="A273" s="18" t="s">
        <v>36</v>
      </c>
      <c r="B273" s="17" t="s">
        <v>222</v>
      </c>
      <c r="C273" s="17" t="s">
        <v>139</v>
      </c>
      <c r="D273" s="22">
        <v>301354.03999999998</v>
      </c>
      <c r="E273" s="22">
        <v>357211.02</v>
      </c>
      <c r="F273" s="22">
        <v>55856.98</v>
      </c>
      <c r="G273" s="22">
        <v>8.8800000000000008</v>
      </c>
      <c r="H273" s="22">
        <v>0</v>
      </c>
      <c r="I273" s="22">
        <v>3121.4</v>
      </c>
      <c r="J273" s="22">
        <v>13259.81</v>
      </c>
      <c r="K273" s="22">
        <v>0</v>
      </c>
      <c r="L273" s="22">
        <v>25449.61</v>
      </c>
      <c r="M273" s="22">
        <v>0</v>
      </c>
      <c r="N273" s="22">
        <v>14930.94</v>
      </c>
      <c r="O273" s="22">
        <v>2096.6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>
        <v>0</v>
      </c>
      <c r="V273">
        <v>0</v>
      </c>
    </row>
    <row r="274" spans="1:22" x14ac:dyDescent="0.3">
      <c r="A274" s="18" t="s">
        <v>36</v>
      </c>
      <c r="B274" s="17" t="s">
        <v>222</v>
      </c>
      <c r="C274" s="17" t="s">
        <v>140</v>
      </c>
      <c r="D274" s="22">
        <v>1071282.42</v>
      </c>
      <c r="E274" s="22">
        <v>1241820.8400000001</v>
      </c>
      <c r="F274" s="22">
        <v>170538.42</v>
      </c>
      <c r="G274" s="22">
        <v>47.68</v>
      </c>
      <c r="H274" s="22">
        <v>0</v>
      </c>
      <c r="I274" s="22">
        <v>12059.26</v>
      </c>
      <c r="J274" s="22">
        <v>76371.12</v>
      </c>
      <c r="K274" s="22">
        <v>0</v>
      </c>
      <c r="L274" s="22">
        <v>31464.86</v>
      </c>
      <c r="M274" s="22">
        <v>0</v>
      </c>
      <c r="N274" s="22">
        <v>52628.34</v>
      </c>
      <c r="O274" s="22">
        <v>417.63</v>
      </c>
      <c r="P274" s="22">
        <v>0</v>
      </c>
      <c r="Q274" s="22">
        <v>0</v>
      </c>
      <c r="R274" s="22">
        <v>0</v>
      </c>
      <c r="S274" s="22">
        <v>0</v>
      </c>
      <c r="T274">
        <v>0</v>
      </c>
      <c r="U274">
        <v>0</v>
      </c>
      <c r="V274">
        <v>0</v>
      </c>
    </row>
    <row r="275" spans="1:22" x14ac:dyDescent="0.3">
      <c r="A275" s="18" t="s">
        <v>36</v>
      </c>
      <c r="B275" s="17" t="s">
        <v>222</v>
      </c>
      <c r="C275" s="17" t="s">
        <v>141</v>
      </c>
      <c r="D275" s="22">
        <v>1703322.52</v>
      </c>
      <c r="E275" s="22">
        <v>1933517.2999</v>
      </c>
      <c r="F275" s="22">
        <v>231533.62</v>
      </c>
      <c r="G275" s="22">
        <v>23.95</v>
      </c>
      <c r="H275" s="22">
        <v>0</v>
      </c>
      <c r="I275" s="22">
        <v>14419.03</v>
      </c>
      <c r="J275" s="22">
        <v>117340.98</v>
      </c>
      <c r="K275" s="22">
        <v>0</v>
      </c>
      <c r="L275" s="22">
        <v>49006.65</v>
      </c>
      <c r="M275" s="22">
        <v>0</v>
      </c>
      <c r="N275" s="22">
        <v>43018.16</v>
      </c>
      <c r="O275" s="22">
        <v>2621.21</v>
      </c>
      <c r="P275" s="22">
        <v>0</v>
      </c>
      <c r="Q275" s="22">
        <v>1513.6801</v>
      </c>
      <c r="R275" s="22">
        <v>0</v>
      </c>
      <c r="S275" s="22">
        <v>174.84</v>
      </c>
      <c r="T275">
        <v>0</v>
      </c>
      <c r="U275">
        <v>0</v>
      </c>
      <c r="V275">
        <v>0</v>
      </c>
    </row>
    <row r="276" spans="1:22" x14ac:dyDescent="0.3">
      <c r="A276" s="18" t="s">
        <v>36</v>
      </c>
      <c r="B276" s="17" t="s">
        <v>222</v>
      </c>
      <c r="C276" s="17" t="s">
        <v>142</v>
      </c>
      <c r="D276" s="22">
        <v>466974.9</v>
      </c>
      <c r="E276" s="22">
        <v>715140.53</v>
      </c>
      <c r="F276" s="22">
        <v>248165.63</v>
      </c>
      <c r="G276" s="22">
        <v>2</v>
      </c>
      <c r="H276" s="22">
        <v>0</v>
      </c>
      <c r="I276" s="22">
        <v>11087.4</v>
      </c>
      <c r="J276" s="22">
        <v>28189.9</v>
      </c>
      <c r="K276" s="22">
        <v>0</v>
      </c>
      <c r="L276" s="22">
        <v>54511.46</v>
      </c>
      <c r="M276" s="22">
        <v>0</v>
      </c>
      <c r="N276" s="22">
        <v>59218.89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>
        <v>0</v>
      </c>
      <c r="U276">
        <v>0</v>
      </c>
      <c r="V276">
        <v>0</v>
      </c>
    </row>
    <row r="277" spans="1:22" x14ac:dyDescent="0.3">
      <c r="A277" s="18" t="s">
        <v>36</v>
      </c>
      <c r="B277" s="17" t="s">
        <v>222</v>
      </c>
      <c r="C277" s="17" t="s">
        <v>143</v>
      </c>
      <c r="D277" s="22">
        <v>1862195.34</v>
      </c>
      <c r="E277" s="22">
        <v>2143342.73</v>
      </c>
      <c r="F277" s="22">
        <v>281147.39</v>
      </c>
      <c r="G277" s="22">
        <v>21.23</v>
      </c>
      <c r="H277" s="22">
        <v>0</v>
      </c>
      <c r="I277" s="22">
        <v>25839.35</v>
      </c>
      <c r="J277" s="22">
        <v>98830.16</v>
      </c>
      <c r="K277" s="22">
        <v>0</v>
      </c>
      <c r="L277" s="22">
        <v>67011.009999999995</v>
      </c>
      <c r="M277" s="22">
        <v>0</v>
      </c>
      <c r="N277" s="22">
        <v>101072.21</v>
      </c>
      <c r="O277" s="22">
        <v>1484.84</v>
      </c>
      <c r="P277" s="22">
        <v>0</v>
      </c>
      <c r="Q277" s="22">
        <v>0</v>
      </c>
      <c r="R277" s="22">
        <v>0</v>
      </c>
      <c r="S277" s="22">
        <v>0</v>
      </c>
      <c r="T277">
        <v>0</v>
      </c>
      <c r="U277">
        <v>0</v>
      </c>
      <c r="V277">
        <v>0</v>
      </c>
    </row>
    <row r="278" spans="1:22" x14ac:dyDescent="0.3">
      <c r="A278" s="18" t="s">
        <v>36</v>
      </c>
      <c r="B278" s="17" t="s">
        <v>222</v>
      </c>
      <c r="C278" s="17" t="s">
        <v>144</v>
      </c>
      <c r="D278" s="22">
        <v>1114134.18</v>
      </c>
      <c r="E278" s="22">
        <v>1372130.62</v>
      </c>
      <c r="F278" s="22">
        <v>257996.44</v>
      </c>
      <c r="G278" s="22">
        <v>7.13</v>
      </c>
      <c r="H278" s="22">
        <v>0</v>
      </c>
      <c r="I278" s="22">
        <v>23952.13</v>
      </c>
      <c r="J278" s="22">
        <v>43894.11</v>
      </c>
      <c r="K278" s="22">
        <v>0</v>
      </c>
      <c r="L278" s="22">
        <v>85180.78</v>
      </c>
      <c r="M278" s="22">
        <v>0</v>
      </c>
      <c r="N278" s="22">
        <v>54869.47</v>
      </c>
      <c r="O278" s="22">
        <v>992.32</v>
      </c>
      <c r="P278" s="22">
        <v>0</v>
      </c>
      <c r="Q278" s="22">
        <v>0</v>
      </c>
      <c r="R278" s="22">
        <v>0</v>
      </c>
      <c r="S278" s="22">
        <v>0</v>
      </c>
      <c r="T278">
        <v>0</v>
      </c>
      <c r="U278">
        <v>0</v>
      </c>
      <c r="V278">
        <v>0</v>
      </c>
    </row>
    <row r="279" spans="1:22" x14ac:dyDescent="0.3">
      <c r="A279" s="18" t="s">
        <v>36</v>
      </c>
      <c r="B279" s="17" t="s">
        <v>222</v>
      </c>
      <c r="C279" s="17" t="s">
        <v>145</v>
      </c>
      <c r="D279" s="22">
        <v>1009879.9</v>
      </c>
      <c r="E279" s="22">
        <v>1150731.77</v>
      </c>
      <c r="F279" s="22">
        <v>140851.87</v>
      </c>
      <c r="G279" s="22">
        <v>9.09</v>
      </c>
      <c r="H279" s="22">
        <v>0</v>
      </c>
      <c r="I279" s="22">
        <v>7018.14</v>
      </c>
      <c r="J279" s="22">
        <v>87182.66</v>
      </c>
      <c r="K279" s="22">
        <v>0</v>
      </c>
      <c r="L279" s="22">
        <v>14983.99</v>
      </c>
      <c r="M279" s="22">
        <v>0</v>
      </c>
      <c r="N279" s="22">
        <v>17525.25</v>
      </c>
      <c r="O279" s="22">
        <v>25</v>
      </c>
      <c r="P279" s="22">
        <v>0</v>
      </c>
      <c r="Q279" s="22">
        <v>0</v>
      </c>
      <c r="R279" s="22">
        <v>0</v>
      </c>
      <c r="S279" s="22">
        <v>0</v>
      </c>
      <c r="T279">
        <v>0</v>
      </c>
      <c r="U279">
        <v>0</v>
      </c>
      <c r="V279">
        <v>0</v>
      </c>
    </row>
    <row r="280" spans="1:22" x14ac:dyDescent="0.3">
      <c r="A280" s="18" t="s">
        <v>36</v>
      </c>
      <c r="B280" s="17" t="s">
        <v>222</v>
      </c>
      <c r="C280" s="17" t="s">
        <v>146</v>
      </c>
      <c r="D280" s="22">
        <v>1877843.26</v>
      </c>
      <c r="E280" s="22">
        <v>2004132.9934</v>
      </c>
      <c r="F280" s="22">
        <v>197160.44</v>
      </c>
      <c r="G280" s="22">
        <v>24.19</v>
      </c>
      <c r="H280" s="22">
        <v>0</v>
      </c>
      <c r="I280" s="22">
        <v>22431.93</v>
      </c>
      <c r="J280" s="22">
        <v>56111.27</v>
      </c>
      <c r="K280" s="22">
        <v>0</v>
      </c>
      <c r="L280" s="22">
        <v>27937.85</v>
      </c>
      <c r="M280" s="22">
        <v>0</v>
      </c>
      <c r="N280" s="22">
        <v>48792.91</v>
      </c>
      <c r="O280" s="22">
        <v>50</v>
      </c>
      <c r="P280" s="22">
        <v>0</v>
      </c>
      <c r="Q280" s="22">
        <v>71359.8266</v>
      </c>
      <c r="R280" s="22">
        <v>0</v>
      </c>
      <c r="S280" s="22">
        <v>489.12</v>
      </c>
      <c r="T280">
        <v>882.78</v>
      </c>
      <c r="U280">
        <v>0</v>
      </c>
      <c r="V280">
        <v>0</v>
      </c>
    </row>
    <row r="281" spans="1:22" x14ac:dyDescent="0.3">
      <c r="A281" s="18" t="s">
        <v>36</v>
      </c>
      <c r="B281" s="17" t="s">
        <v>222</v>
      </c>
      <c r="C281" s="17" t="s">
        <v>147</v>
      </c>
      <c r="D281" s="22">
        <v>1483896.72</v>
      </c>
      <c r="E281" s="22">
        <v>1676369.41</v>
      </c>
      <c r="F281" s="22">
        <v>192472.69</v>
      </c>
      <c r="G281" s="22">
        <v>6.23</v>
      </c>
      <c r="H281" s="22">
        <v>0</v>
      </c>
      <c r="I281" s="22">
        <v>8530.1</v>
      </c>
      <c r="J281" s="22">
        <v>105638.82</v>
      </c>
      <c r="K281" s="22">
        <v>0</v>
      </c>
      <c r="L281" s="22">
        <v>43244.73</v>
      </c>
      <c r="M281" s="22">
        <v>0</v>
      </c>
      <c r="N281" s="22">
        <v>73195.16</v>
      </c>
      <c r="O281" s="22">
        <v>1996.05</v>
      </c>
      <c r="P281" s="22">
        <v>0</v>
      </c>
      <c r="Q281" s="22">
        <v>0</v>
      </c>
      <c r="R281" s="22">
        <v>0</v>
      </c>
      <c r="S281" s="22">
        <v>0</v>
      </c>
      <c r="T281">
        <v>0</v>
      </c>
      <c r="U281">
        <v>0</v>
      </c>
      <c r="V281">
        <v>0</v>
      </c>
    </row>
    <row r="282" spans="1:22" x14ac:dyDescent="0.3">
      <c r="A282" s="18" t="s">
        <v>36</v>
      </c>
      <c r="B282" s="17" t="s">
        <v>222</v>
      </c>
      <c r="C282" s="17" t="s">
        <v>148</v>
      </c>
      <c r="D282" s="22">
        <v>1811622.22</v>
      </c>
      <c r="E282" s="22">
        <v>1732656.7245</v>
      </c>
      <c r="F282" s="22">
        <v>210960.85</v>
      </c>
      <c r="G282" s="22">
        <v>37.58</v>
      </c>
      <c r="H282" s="22">
        <v>0</v>
      </c>
      <c r="I282" s="22">
        <v>16560.47</v>
      </c>
      <c r="J282" s="22">
        <v>83769.23</v>
      </c>
      <c r="K282" s="22">
        <v>0</v>
      </c>
      <c r="L282" s="22">
        <v>47303.14</v>
      </c>
      <c r="M282" s="22">
        <v>0</v>
      </c>
      <c r="N282" s="22">
        <v>44495.1</v>
      </c>
      <c r="O282" s="22">
        <v>2448.33</v>
      </c>
      <c r="P282" s="22">
        <v>0</v>
      </c>
      <c r="Q282" s="22">
        <v>290917.49550000002</v>
      </c>
      <c r="R282" s="22">
        <v>0</v>
      </c>
      <c r="S282" s="22">
        <v>991.15</v>
      </c>
      <c r="T282">
        <v>6014.3</v>
      </c>
      <c r="U282">
        <v>0</v>
      </c>
      <c r="V282">
        <v>0</v>
      </c>
    </row>
    <row r="283" spans="1:22" x14ac:dyDescent="0.3">
      <c r="A283" s="18" t="s">
        <v>36</v>
      </c>
      <c r="B283" s="17" t="s">
        <v>222</v>
      </c>
      <c r="C283" s="17" t="s">
        <v>149</v>
      </c>
      <c r="D283" s="22">
        <v>22586851.699999999</v>
      </c>
      <c r="E283" s="22">
        <v>26961671.566500001</v>
      </c>
      <c r="F283" s="22">
        <v>8074806.7300000004</v>
      </c>
      <c r="G283" s="22">
        <v>29.57</v>
      </c>
      <c r="H283" s="22">
        <v>0</v>
      </c>
      <c r="I283" s="22">
        <v>233695.19</v>
      </c>
      <c r="J283" s="22">
        <v>730624.82</v>
      </c>
      <c r="K283" s="22">
        <v>0</v>
      </c>
      <c r="L283" s="22">
        <v>1397838.6</v>
      </c>
      <c r="M283" s="22">
        <v>0</v>
      </c>
      <c r="N283" s="22">
        <v>703514.59</v>
      </c>
      <c r="O283" s="22">
        <v>12958.02</v>
      </c>
      <c r="P283" s="22">
        <v>0</v>
      </c>
      <c r="Q283" s="22">
        <v>4028549.1335</v>
      </c>
      <c r="R283" s="22">
        <v>293996.17</v>
      </c>
      <c r="S283" s="22">
        <v>34566.1</v>
      </c>
      <c r="T283">
        <v>23028.01</v>
      </c>
      <c r="U283">
        <v>0</v>
      </c>
      <c r="V283">
        <v>0.12</v>
      </c>
    </row>
    <row r="284" spans="1:22" x14ac:dyDescent="0.3">
      <c r="A284" s="18" t="s">
        <v>36</v>
      </c>
      <c r="B284" s="17" t="s">
        <v>222</v>
      </c>
      <c r="C284" s="17" t="s">
        <v>150</v>
      </c>
      <c r="D284" s="22">
        <v>4431778.88</v>
      </c>
      <c r="E284" s="22">
        <v>1495917.5882999999</v>
      </c>
      <c r="F284" s="22">
        <v>171051.89</v>
      </c>
      <c r="G284" s="22">
        <v>8.8000000000000007</v>
      </c>
      <c r="H284" s="22">
        <v>0</v>
      </c>
      <c r="I284" s="22">
        <v>260.19</v>
      </c>
      <c r="J284" s="22">
        <v>1853.44</v>
      </c>
      <c r="K284" s="22">
        <v>0</v>
      </c>
      <c r="L284" s="22">
        <v>27.28</v>
      </c>
      <c r="M284" s="22">
        <v>0</v>
      </c>
      <c r="N284" s="22">
        <v>802.62</v>
      </c>
      <c r="O284" s="22">
        <v>0</v>
      </c>
      <c r="P284" s="22">
        <v>0</v>
      </c>
      <c r="Q284" s="22">
        <v>3583617.2716999999</v>
      </c>
      <c r="R284" s="22">
        <v>476704.09</v>
      </c>
      <c r="S284" s="22">
        <v>0</v>
      </c>
      <c r="T284">
        <v>0</v>
      </c>
      <c r="U284">
        <v>0</v>
      </c>
      <c r="V284">
        <v>0</v>
      </c>
    </row>
    <row r="285" spans="1:22" x14ac:dyDescent="0.3">
      <c r="A285" s="18" t="s">
        <v>36</v>
      </c>
      <c r="B285" s="17" t="s">
        <v>222</v>
      </c>
      <c r="C285" s="17" t="s">
        <v>151</v>
      </c>
      <c r="D285" s="22">
        <v>114169.58</v>
      </c>
      <c r="E285" s="22">
        <v>135450.87419999999</v>
      </c>
      <c r="F285" s="22">
        <v>24253.11</v>
      </c>
      <c r="G285" s="22">
        <v>2.64</v>
      </c>
      <c r="H285" s="22">
        <v>0</v>
      </c>
      <c r="I285" s="22">
        <v>1275.8699999999999</v>
      </c>
      <c r="J285" s="22">
        <v>4997.87</v>
      </c>
      <c r="K285" s="22">
        <v>0</v>
      </c>
      <c r="L285" s="22">
        <v>9669.48</v>
      </c>
      <c r="M285" s="22">
        <v>0</v>
      </c>
      <c r="N285" s="22">
        <v>2056.0700000000002</v>
      </c>
      <c r="O285" s="22">
        <v>0</v>
      </c>
      <c r="P285" s="22">
        <v>0</v>
      </c>
      <c r="Q285" s="22">
        <v>2971.8157999999999</v>
      </c>
      <c r="R285" s="22">
        <v>0</v>
      </c>
      <c r="S285" s="22">
        <v>0</v>
      </c>
      <c r="T285">
        <v>0</v>
      </c>
      <c r="U285">
        <v>0</v>
      </c>
      <c r="V285">
        <v>0</v>
      </c>
    </row>
    <row r="286" spans="1:22" x14ac:dyDescent="0.3">
      <c r="A286" s="18" t="s">
        <v>36</v>
      </c>
      <c r="B286" s="17" t="s">
        <v>222</v>
      </c>
      <c r="C286" s="17" t="s">
        <v>200</v>
      </c>
      <c r="D286" s="22">
        <v>33817.14</v>
      </c>
      <c r="E286" s="22">
        <v>37874.492400000003</v>
      </c>
      <c r="F286" s="22">
        <v>4443.47</v>
      </c>
      <c r="G286" s="22">
        <v>0</v>
      </c>
      <c r="H286" s="22">
        <v>0</v>
      </c>
      <c r="I286" s="22">
        <v>172.95</v>
      </c>
      <c r="J286" s="22">
        <v>3894.64</v>
      </c>
      <c r="K286" s="22">
        <v>0</v>
      </c>
      <c r="L286" s="22">
        <v>75.88</v>
      </c>
      <c r="M286" s="22">
        <v>0</v>
      </c>
      <c r="N286" s="22">
        <v>0</v>
      </c>
      <c r="O286" s="22">
        <v>25</v>
      </c>
      <c r="P286" s="22">
        <v>0</v>
      </c>
      <c r="Q286" s="22">
        <v>442.26760000000002</v>
      </c>
      <c r="R286" s="22">
        <v>0</v>
      </c>
      <c r="S286" s="22">
        <v>56.15</v>
      </c>
      <c r="T286">
        <v>0</v>
      </c>
      <c r="U286">
        <v>0</v>
      </c>
      <c r="V286">
        <v>0</v>
      </c>
    </row>
    <row r="287" spans="1:22" x14ac:dyDescent="0.3">
      <c r="A287" s="18" t="s">
        <v>36</v>
      </c>
      <c r="B287" s="17" t="s">
        <v>222</v>
      </c>
      <c r="C287" s="17" t="s">
        <v>201</v>
      </c>
      <c r="D287" s="22">
        <v>908.4</v>
      </c>
      <c r="E287" s="22">
        <v>1017.0556</v>
      </c>
      <c r="F287" s="22">
        <v>129.1</v>
      </c>
      <c r="G287" s="22">
        <v>0</v>
      </c>
      <c r="H287" s="22">
        <v>0</v>
      </c>
      <c r="I287" s="22">
        <v>0</v>
      </c>
      <c r="J287" s="22">
        <v>129.1</v>
      </c>
      <c r="K287" s="22">
        <v>0</v>
      </c>
      <c r="L287" s="22">
        <v>0</v>
      </c>
      <c r="M287" s="22">
        <v>0</v>
      </c>
      <c r="N287" s="22">
        <v>929.03</v>
      </c>
      <c r="O287" s="22">
        <v>0</v>
      </c>
      <c r="P287" s="22">
        <v>0</v>
      </c>
      <c r="Q287" s="22">
        <v>23.414400000000001</v>
      </c>
      <c r="R287" s="22">
        <v>0</v>
      </c>
      <c r="S287" s="22">
        <v>2.97</v>
      </c>
      <c r="T287">
        <v>27.93</v>
      </c>
      <c r="U287">
        <v>0</v>
      </c>
      <c r="V287">
        <v>0</v>
      </c>
    </row>
    <row r="288" spans="1:22" x14ac:dyDescent="0.3">
      <c r="A288" s="18" t="s">
        <v>37</v>
      </c>
      <c r="B288" s="17" t="s">
        <v>223</v>
      </c>
      <c r="C288" s="17" t="s">
        <v>129</v>
      </c>
      <c r="D288" s="22">
        <v>88729.3</v>
      </c>
      <c r="E288" s="22">
        <v>105051.09</v>
      </c>
      <c r="F288" s="22">
        <v>16321.79</v>
      </c>
      <c r="G288" s="22">
        <v>12.99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7982.77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>
        <v>0</v>
      </c>
      <c r="U288">
        <v>0</v>
      </c>
      <c r="V288">
        <v>0</v>
      </c>
    </row>
    <row r="289" spans="1:22" x14ac:dyDescent="0.3">
      <c r="A289" s="18" t="s">
        <v>37</v>
      </c>
      <c r="B289" s="17" t="s">
        <v>223</v>
      </c>
      <c r="C289" s="17" t="s">
        <v>130</v>
      </c>
      <c r="D289" s="22">
        <v>61672.42</v>
      </c>
      <c r="E289" s="22">
        <v>69469.89</v>
      </c>
      <c r="F289" s="22">
        <v>7797.47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5406.77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>
        <v>0</v>
      </c>
      <c r="U289">
        <v>0</v>
      </c>
      <c r="V289">
        <v>0</v>
      </c>
    </row>
    <row r="290" spans="1:22" x14ac:dyDescent="0.3">
      <c r="A290" s="18" t="s">
        <v>37</v>
      </c>
      <c r="B290" s="17" t="s">
        <v>223</v>
      </c>
      <c r="C290" s="17" t="s">
        <v>131</v>
      </c>
      <c r="D290" s="22">
        <v>1837602.28</v>
      </c>
      <c r="E290" s="22">
        <v>1683240.8913</v>
      </c>
      <c r="F290" s="22">
        <v>232657.18</v>
      </c>
      <c r="G290" s="22">
        <v>81.02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91165.33</v>
      </c>
      <c r="O290" s="22">
        <v>0</v>
      </c>
      <c r="P290" s="22">
        <v>0</v>
      </c>
      <c r="Q290" s="22">
        <v>387516.3187</v>
      </c>
      <c r="R290" s="22">
        <v>497.75</v>
      </c>
      <c r="S290" s="22">
        <v>0</v>
      </c>
      <c r="T290">
        <v>6371.99</v>
      </c>
      <c r="U290">
        <v>0</v>
      </c>
      <c r="V290">
        <v>0</v>
      </c>
    </row>
    <row r="291" spans="1:22" x14ac:dyDescent="0.3">
      <c r="A291" s="18" t="s">
        <v>37</v>
      </c>
      <c r="B291" s="17" t="s">
        <v>223</v>
      </c>
      <c r="C291" s="17" t="s">
        <v>132</v>
      </c>
      <c r="D291" s="22">
        <v>270706.21999999997</v>
      </c>
      <c r="E291" s="22">
        <v>324179.77</v>
      </c>
      <c r="F291" s="22">
        <v>53473.55</v>
      </c>
      <c r="G291" s="22">
        <v>4.5599999999999996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28515.84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>
        <v>0</v>
      </c>
      <c r="U291">
        <v>0</v>
      </c>
      <c r="V291">
        <v>0</v>
      </c>
    </row>
    <row r="292" spans="1:22" x14ac:dyDescent="0.3">
      <c r="A292" s="18" t="s">
        <v>37</v>
      </c>
      <c r="B292" s="17" t="s">
        <v>223</v>
      </c>
      <c r="C292" s="17" t="s">
        <v>133</v>
      </c>
      <c r="D292" s="22">
        <v>128132</v>
      </c>
      <c r="E292" s="22">
        <v>145760.45000000001</v>
      </c>
      <c r="F292" s="22">
        <v>17628.45</v>
      </c>
      <c r="G292" s="22">
        <v>128.13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6166.7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>
        <v>0</v>
      </c>
      <c r="U292">
        <v>0</v>
      </c>
      <c r="V292">
        <v>0</v>
      </c>
    </row>
    <row r="293" spans="1:22" x14ac:dyDescent="0.3">
      <c r="A293" s="18" t="s">
        <v>37</v>
      </c>
      <c r="B293" s="17" t="s">
        <v>223</v>
      </c>
      <c r="C293" s="17" t="s">
        <v>134</v>
      </c>
      <c r="D293" s="22">
        <v>832092.06</v>
      </c>
      <c r="E293" s="22">
        <v>987337.29</v>
      </c>
      <c r="F293" s="22">
        <v>155245.23000000001</v>
      </c>
      <c r="G293" s="22">
        <v>15.35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47119.360000000001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>
        <v>0</v>
      </c>
      <c r="U293">
        <v>0</v>
      </c>
      <c r="V293">
        <v>0</v>
      </c>
    </row>
    <row r="294" spans="1:22" x14ac:dyDescent="0.3">
      <c r="A294" s="18" t="s">
        <v>37</v>
      </c>
      <c r="B294" s="17" t="s">
        <v>223</v>
      </c>
      <c r="C294" s="17" t="s">
        <v>135</v>
      </c>
      <c r="D294" s="22">
        <v>431782.14</v>
      </c>
      <c r="E294" s="22">
        <v>523205.95</v>
      </c>
      <c r="F294" s="22">
        <v>91423.81</v>
      </c>
      <c r="G294" s="22">
        <v>3.24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54650.49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>
        <v>0</v>
      </c>
      <c r="U294">
        <v>0</v>
      </c>
      <c r="V294">
        <v>0</v>
      </c>
    </row>
    <row r="295" spans="1:22" x14ac:dyDescent="0.3">
      <c r="A295" s="18" t="s">
        <v>37</v>
      </c>
      <c r="B295" s="17" t="s">
        <v>223</v>
      </c>
      <c r="C295" s="17" t="s">
        <v>136</v>
      </c>
      <c r="D295" s="22">
        <v>1039172.36</v>
      </c>
      <c r="E295" s="22">
        <v>1138341.42</v>
      </c>
      <c r="F295" s="22">
        <v>99169.06</v>
      </c>
      <c r="G295" s="22">
        <v>33.94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59814.38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>
        <v>0</v>
      </c>
      <c r="U295">
        <v>0</v>
      </c>
      <c r="V295">
        <v>0</v>
      </c>
    </row>
    <row r="296" spans="1:22" x14ac:dyDescent="0.3">
      <c r="A296" s="18" t="s">
        <v>37</v>
      </c>
      <c r="B296" s="17" t="s">
        <v>223</v>
      </c>
      <c r="C296" s="17" t="s">
        <v>137</v>
      </c>
      <c r="D296" s="22">
        <v>2438779.86</v>
      </c>
      <c r="E296" s="22">
        <v>2819169.11</v>
      </c>
      <c r="F296" s="22">
        <v>380389.25</v>
      </c>
      <c r="G296" s="22">
        <v>115.83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309448.46999999997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>
        <v>0</v>
      </c>
      <c r="U296">
        <v>0</v>
      </c>
      <c r="V296">
        <v>0</v>
      </c>
    </row>
    <row r="297" spans="1:22" x14ac:dyDescent="0.3">
      <c r="A297" s="18" t="s">
        <v>37</v>
      </c>
      <c r="B297" s="17" t="s">
        <v>223</v>
      </c>
      <c r="C297" s="17" t="s">
        <v>138</v>
      </c>
      <c r="D297" s="22">
        <v>1082638.1599999999</v>
      </c>
      <c r="E297" s="22">
        <v>1225489.83</v>
      </c>
      <c r="F297" s="22">
        <v>142851.67000000001</v>
      </c>
      <c r="G297" s="22">
        <v>79.430000000000007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92292.65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>
        <v>0</v>
      </c>
      <c r="U297">
        <v>0</v>
      </c>
      <c r="V297">
        <v>0</v>
      </c>
    </row>
    <row r="298" spans="1:22" x14ac:dyDescent="0.3">
      <c r="A298" s="18" t="s">
        <v>37</v>
      </c>
      <c r="B298" s="17" t="s">
        <v>223</v>
      </c>
      <c r="C298" s="17" t="s">
        <v>139</v>
      </c>
      <c r="D298" s="22">
        <v>412737.38</v>
      </c>
      <c r="E298" s="22">
        <v>540608.02</v>
      </c>
      <c r="F298" s="22">
        <v>127870.64</v>
      </c>
      <c r="G298" s="22">
        <v>16.760000000000002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299845.71000000002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>
        <v>0</v>
      </c>
      <c r="U298">
        <v>0</v>
      </c>
      <c r="V298">
        <v>0</v>
      </c>
    </row>
    <row r="299" spans="1:22" x14ac:dyDescent="0.3">
      <c r="A299" s="18" t="s">
        <v>37</v>
      </c>
      <c r="B299" s="17" t="s">
        <v>223</v>
      </c>
      <c r="C299" s="17" t="s">
        <v>140</v>
      </c>
      <c r="D299" s="22">
        <v>527115.22</v>
      </c>
      <c r="E299" s="22">
        <v>612603.19999999995</v>
      </c>
      <c r="F299" s="22">
        <v>85487.98</v>
      </c>
      <c r="G299" s="22">
        <v>29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33677.11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>
        <v>0</v>
      </c>
      <c r="U299">
        <v>0</v>
      </c>
      <c r="V299">
        <v>0</v>
      </c>
    </row>
    <row r="300" spans="1:22" x14ac:dyDescent="0.3">
      <c r="A300" s="18" t="s">
        <v>37</v>
      </c>
      <c r="B300" s="17" t="s">
        <v>223</v>
      </c>
      <c r="C300" s="17" t="s">
        <v>141</v>
      </c>
      <c r="D300" s="22">
        <v>1249104.28</v>
      </c>
      <c r="E300" s="22">
        <v>1464010.17</v>
      </c>
      <c r="F300" s="22">
        <v>214905.89</v>
      </c>
      <c r="G300" s="22">
        <v>81.069999999999993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148613.96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>
        <v>0</v>
      </c>
      <c r="U300">
        <v>0</v>
      </c>
      <c r="V300">
        <v>0</v>
      </c>
    </row>
    <row r="301" spans="1:22" x14ac:dyDescent="0.3">
      <c r="A301" s="18" t="s">
        <v>37</v>
      </c>
      <c r="B301" s="17" t="s">
        <v>223</v>
      </c>
      <c r="C301" s="17" t="s">
        <v>142</v>
      </c>
      <c r="D301" s="22">
        <v>173805.56</v>
      </c>
      <c r="E301" s="22">
        <v>261320.85</v>
      </c>
      <c r="F301" s="22">
        <v>87515.29</v>
      </c>
      <c r="G301" s="22">
        <v>4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28137.49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>
        <v>0</v>
      </c>
      <c r="U301">
        <v>0</v>
      </c>
      <c r="V301">
        <v>0</v>
      </c>
    </row>
    <row r="302" spans="1:22" x14ac:dyDescent="0.3">
      <c r="A302" s="18" t="s">
        <v>37</v>
      </c>
      <c r="B302" s="17" t="s">
        <v>223</v>
      </c>
      <c r="C302" s="17" t="s">
        <v>144</v>
      </c>
      <c r="D302" s="22">
        <v>181728.9</v>
      </c>
      <c r="E302" s="22">
        <v>199290.2</v>
      </c>
      <c r="F302" s="22">
        <v>17561.3</v>
      </c>
      <c r="G302" s="22">
        <v>11.84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8504.52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>
        <v>0</v>
      </c>
      <c r="U302">
        <v>0</v>
      </c>
      <c r="V302">
        <v>0</v>
      </c>
    </row>
    <row r="303" spans="1:22" x14ac:dyDescent="0.3">
      <c r="A303" s="18" t="s">
        <v>38</v>
      </c>
      <c r="B303" s="17" t="s">
        <v>224</v>
      </c>
      <c r="C303" s="17" t="s">
        <v>129</v>
      </c>
      <c r="D303" s="22">
        <v>6082339.4000000097</v>
      </c>
      <c r="E303" s="22">
        <v>6777410.8700000104</v>
      </c>
      <c r="F303" s="22">
        <v>695071.47</v>
      </c>
      <c r="G303" s="22">
        <v>325.60000000000002</v>
      </c>
      <c r="H303" s="22">
        <v>0</v>
      </c>
      <c r="I303" s="22">
        <v>506567.54</v>
      </c>
      <c r="J303" s="22">
        <v>0</v>
      </c>
      <c r="K303" s="22">
        <v>0</v>
      </c>
      <c r="L303" s="22">
        <v>0</v>
      </c>
      <c r="M303" s="22">
        <v>0</v>
      </c>
      <c r="N303" s="22">
        <v>1435526.92</v>
      </c>
      <c r="O303" s="22">
        <v>495.02</v>
      </c>
      <c r="P303" s="22">
        <v>0</v>
      </c>
      <c r="Q303" s="22">
        <v>0</v>
      </c>
      <c r="R303" s="22">
        <v>0</v>
      </c>
      <c r="S303" s="22">
        <v>0</v>
      </c>
      <c r="T303">
        <v>0</v>
      </c>
      <c r="U303">
        <v>0</v>
      </c>
      <c r="V303">
        <v>0</v>
      </c>
    </row>
    <row r="304" spans="1:22" x14ac:dyDescent="0.3">
      <c r="A304" s="18" t="s">
        <v>38</v>
      </c>
      <c r="B304" s="17" t="s">
        <v>224</v>
      </c>
      <c r="C304" s="17" t="s">
        <v>130</v>
      </c>
      <c r="D304" s="22">
        <v>116460.7</v>
      </c>
      <c r="E304" s="22">
        <v>139211.51999999999</v>
      </c>
      <c r="F304" s="22">
        <v>22750.82</v>
      </c>
      <c r="G304" s="22">
        <v>37.46</v>
      </c>
      <c r="H304" s="22">
        <v>0</v>
      </c>
      <c r="I304" s="22">
        <v>15676.75</v>
      </c>
      <c r="J304" s="22">
        <v>0</v>
      </c>
      <c r="K304" s="22">
        <v>0</v>
      </c>
      <c r="L304" s="22">
        <v>0</v>
      </c>
      <c r="M304" s="22">
        <v>0</v>
      </c>
      <c r="N304" s="22">
        <v>2772.42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>
        <v>0</v>
      </c>
      <c r="U304">
        <v>0</v>
      </c>
      <c r="V304">
        <v>0</v>
      </c>
    </row>
    <row r="305" spans="1:22" x14ac:dyDescent="0.3">
      <c r="A305" s="18" t="s">
        <v>38</v>
      </c>
      <c r="B305" s="17" t="s">
        <v>224</v>
      </c>
      <c r="C305" s="17" t="s">
        <v>131</v>
      </c>
      <c r="D305" s="22">
        <v>928193.07999999903</v>
      </c>
      <c r="E305" s="22">
        <v>1115486.28</v>
      </c>
      <c r="F305" s="22">
        <v>187293.2</v>
      </c>
      <c r="G305" s="22">
        <v>13.38</v>
      </c>
      <c r="H305" s="22">
        <v>0</v>
      </c>
      <c r="I305" s="22">
        <v>136410.32999999999</v>
      </c>
      <c r="J305" s="22">
        <v>0</v>
      </c>
      <c r="K305" s="22">
        <v>0</v>
      </c>
      <c r="L305" s="22">
        <v>0</v>
      </c>
      <c r="M305" s="22">
        <v>0</v>
      </c>
      <c r="N305" s="22">
        <v>12359.02</v>
      </c>
      <c r="O305" s="22">
        <v>50</v>
      </c>
      <c r="P305" s="22">
        <v>0</v>
      </c>
      <c r="Q305" s="22">
        <v>0</v>
      </c>
      <c r="R305" s="22">
        <v>0</v>
      </c>
      <c r="S305" s="22">
        <v>0</v>
      </c>
      <c r="T305">
        <v>0</v>
      </c>
      <c r="U305">
        <v>0</v>
      </c>
      <c r="V305">
        <v>0</v>
      </c>
    </row>
    <row r="306" spans="1:22" x14ac:dyDescent="0.3">
      <c r="A306" s="18" t="s">
        <v>38</v>
      </c>
      <c r="B306" s="17" t="s">
        <v>224</v>
      </c>
      <c r="C306" s="17" t="s">
        <v>132</v>
      </c>
      <c r="D306" s="22">
        <v>1907680.14</v>
      </c>
      <c r="E306" s="22">
        <v>2030703.74</v>
      </c>
      <c r="F306" s="22">
        <v>123023.6</v>
      </c>
      <c r="G306" s="22">
        <v>149.52000000000001</v>
      </c>
      <c r="H306" s="22">
        <v>223.08</v>
      </c>
      <c r="I306" s="22">
        <v>89376.639999999999</v>
      </c>
      <c r="J306" s="22">
        <v>0</v>
      </c>
      <c r="K306" s="22">
        <v>0</v>
      </c>
      <c r="L306" s="22">
        <v>0</v>
      </c>
      <c r="M306" s="22">
        <v>0</v>
      </c>
      <c r="N306" s="22">
        <v>49147.54</v>
      </c>
      <c r="O306" s="22">
        <v>109.8</v>
      </c>
      <c r="P306" s="22">
        <v>0</v>
      </c>
      <c r="Q306" s="22">
        <v>0</v>
      </c>
      <c r="R306" s="22">
        <v>0</v>
      </c>
      <c r="S306" s="22">
        <v>0</v>
      </c>
      <c r="T306">
        <v>0</v>
      </c>
      <c r="U306">
        <v>0</v>
      </c>
      <c r="V306">
        <v>0</v>
      </c>
    </row>
    <row r="307" spans="1:22" x14ac:dyDescent="0.3">
      <c r="A307" s="18" t="s">
        <v>38</v>
      </c>
      <c r="B307" s="17" t="s">
        <v>224</v>
      </c>
      <c r="C307" s="17" t="s">
        <v>133</v>
      </c>
      <c r="D307" s="22">
        <v>1002059.60000001</v>
      </c>
      <c r="E307" s="22">
        <v>1043588.31000001</v>
      </c>
      <c r="F307" s="22">
        <v>41528.71</v>
      </c>
      <c r="G307" s="22">
        <v>159.44</v>
      </c>
      <c r="H307" s="22">
        <v>2151.7399999999998</v>
      </c>
      <c r="I307" s="22">
        <v>29628.66</v>
      </c>
      <c r="J307" s="22">
        <v>0</v>
      </c>
      <c r="K307" s="22">
        <v>0</v>
      </c>
      <c r="L307" s="22">
        <v>0</v>
      </c>
      <c r="M307" s="22">
        <v>0</v>
      </c>
      <c r="N307" s="22">
        <v>40297.31</v>
      </c>
      <c r="O307" s="22">
        <v>25</v>
      </c>
      <c r="P307" s="22">
        <v>0</v>
      </c>
      <c r="Q307" s="22">
        <v>0</v>
      </c>
      <c r="R307" s="22">
        <v>0</v>
      </c>
      <c r="S307" s="22">
        <v>0</v>
      </c>
      <c r="T307">
        <v>0</v>
      </c>
      <c r="U307">
        <v>0</v>
      </c>
      <c r="V307">
        <v>0</v>
      </c>
    </row>
    <row r="308" spans="1:22" x14ac:dyDescent="0.3">
      <c r="A308" s="18" t="s">
        <v>38</v>
      </c>
      <c r="B308" s="17" t="s">
        <v>224</v>
      </c>
      <c r="C308" s="17" t="s">
        <v>134</v>
      </c>
      <c r="D308" s="22">
        <v>247875.5</v>
      </c>
      <c r="E308" s="22">
        <v>304142.92</v>
      </c>
      <c r="F308" s="22">
        <v>56267.42</v>
      </c>
      <c r="G308" s="22">
        <v>14.02</v>
      </c>
      <c r="H308" s="22">
        <v>0</v>
      </c>
      <c r="I308" s="22">
        <v>25854.82</v>
      </c>
      <c r="J308" s="22">
        <v>0</v>
      </c>
      <c r="K308" s="22">
        <v>0</v>
      </c>
      <c r="L308" s="22">
        <v>0</v>
      </c>
      <c r="M308" s="22">
        <v>0</v>
      </c>
      <c r="N308" s="22">
        <v>23404.67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>
        <v>0</v>
      </c>
      <c r="U308">
        <v>0</v>
      </c>
      <c r="V308">
        <v>0</v>
      </c>
    </row>
    <row r="309" spans="1:22" x14ac:dyDescent="0.3">
      <c r="A309" s="18" t="s">
        <v>38</v>
      </c>
      <c r="B309" s="17" t="s">
        <v>224</v>
      </c>
      <c r="C309" s="17" t="s">
        <v>135</v>
      </c>
      <c r="D309" s="22">
        <v>825089.08000000101</v>
      </c>
      <c r="E309" s="22">
        <v>912320.18000000098</v>
      </c>
      <c r="F309" s="22">
        <v>87231.1</v>
      </c>
      <c r="G309" s="22">
        <v>1.1200000000000001</v>
      </c>
      <c r="H309" s="22">
        <v>0</v>
      </c>
      <c r="I309" s="22">
        <v>61169.23</v>
      </c>
      <c r="J309" s="22">
        <v>0</v>
      </c>
      <c r="K309" s="22">
        <v>0</v>
      </c>
      <c r="L309" s="22">
        <v>0</v>
      </c>
      <c r="M309" s="22">
        <v>0</v>
      </c>
      <c r="N309" s="22">
        <v>26056.3</v>
      </c>
      <c r="O309" s="22">
        <v>25</v>
      </c>
      <c r="P309" s="22">
        <v>0</v>
      </c>
      <c r="Q309" s="22">
        <v>0</v>
      </c>
      <c r="R309" s="22">
        <v>0</v>
      </c>
      <c r="S309" s="22">
        <v>0</v>
      </c>
      <c r="T309">
        <v>0</v>
      </c>
      <c r="U309">
        <v>0</v>
      </c>
      <c r="V309">
        <v>0</v>
      </c>
    </row>
    <row r="310" spans="1:22" x14ac:dyDescent="0.3">
      <c r="A310" s="18" t="s">
        <v>38</v>
      </c>
      <c r="B310" s="17" t="s">
        <v>224</v>
      </c>
      <c r="C310" s="17" t="s">
        <v>136</v>
      </c>
      <c r="D310" s="22">
        <v>2361784.7200000002</v>
      </c>
      <c r="E310" s="22">
        <v>2357454.8651000001</v>
      </c>
      <c r="F310" s="22">
        <v>283805.84000000003</v>
      </c>
      <c r="G310" s="22">
        <v>90.38</v>
      </c>
      <c r="H310" s="22">
        <v>170.34</v>
      </c>
      <c r="I310" s="22">
        <v>205571.76</v>
      </c>
      <c r="J310" s="22">
        <v>0</v>
      </c>
      <c r="K310" s="22">
        <v>0</v>
      </c>
      <c r="L310" s="22">
        <v>0</v>
      </c>
      <c r="M310" s="22">
        <v>0</v>
      </c>
      <c r="N310" s="22">
        <v>102077.95</v>
      </c>
      <c r="O310" s="22">
        <v>75</v>
      </c>
      <c r="P310" s="22">
        <v>0</v>
      </c>
      <c r="Q310" s="22">
        <v>288135.6949</v>
      </c>
      <c r="R310" s="22">
        <v>0</v>
      </c>
      <c r="S310" s="22">
        <v>0</v>
      </c>
      <c r="T310">
        <v>0</v>
      </c>
      <c r="U310">
        <v>0</v>
      </c>
      <c r="V310">
        <v>0</v>
      </c>
    </row>
    <row r="311" spans="1:22" x14ac:dyDescent="0.3">
      <c r="A311" s="18" t="s">
        <v>38</v>
      </c>
      <c r="B311" s="17" t="s">
        <v>224</v>
      </c>
      <c r="C311" s="17" t="s">
        <v>137</v>
      </c>
      <c r="D311" s="22">
        <v>966823.11999999895</v>
      </c>
      <c r="E311" s="22">
        <v>1141024.9099999999</v>
      </c>
      <c r="F311" s="22">
        <v>174201.79</v>
      </c>
      <c r="G311" s="22">
        <v>15.98</v>
      </c>
      <c r="H311" s="22">
        <v>0</v>
      </c>
      <c r="I311" s="22">
        <v>118669.62</v>
      </c>
      <c r="J311" s="22">
        <v>0</v>
      </c>
      <c r="K311" s="22">
        <v>0</v>
      </c>
      <c r="L311" s="22">
        <v>0</v>
      </c>
      <c r="M311" s="22">
        <v>0</v>
      </c>
      <c r="N311" s="22">
        <v>66920.460000000006</v>
      </c>
      <c r="O311" s="22">
        <v>25</v>
      </c>
      <c r="P311" s="22">
        <v>0</v>
      </c>
      <c r="Q311" s="22">
        <v>0</v>
      </c>
      <c r="R311" s="22">
        <v>0</v>
      </c>
      <c r="S311" s="22">
        <v>0</v>
      </c>
      <c r="T311">
        <v>0</v>
      </c>
      <c r="U311">
        <v>0</v>
      </c>
      <c r="V311">
        <v>0</v>
      </c>
    </row>
    <row r="312" spans="1:22" x14ac:dyDescent="0.3">
      <c r="A312" s="18" t="s">
        <v>38</v>
      </c>
      <c r="B312" s="17" t="s">
        <v>224</v>
      </c>
      <c r="C312" s="17" t="s">
        <v>138</v>
      </c>
      <c r="D312" s="22">
        <v>959997.12000000104</v>
      </c>
      <c r="E312" s="22">
        <v>1028671.54</v>
      </c>
      <c r="F312" s="22">
        <v>68674.42</v>
      </c>
      <c r="G312" s="22">
        <v>1.48</v>
      </c>
      <c r="H312" s="22">
        <v>0</v>
      </c>
      <c r="I312" s="22">
        <v>50330.080000000002</v>
      </c>
      <c r="J312" s="22">
        <v>0</v>
      </c>
      <c r="K312" s="22">
        <v>0</v>
      </c>
      <c r="L312" s="22">
        <v>0</v>
      </c>
      <c r="M312" s="22">
        <v>0</v>
      </c>
      <c r="N312" s="22">
        <v>32671.31</v>
      </c>
      <c r="O312" s="22">
        <v>75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>
        <v>0</v>
      </c>
    </row>
    <row r="313" spans="1:22" x14ac:dyDescent="0.3">
      <c r="A313" s="18" t="s">
        <v>38</v>
      </c>
      <c r="B313" s="17" t="s">
        <v>224</v>
      </c>
      <c r="C313" s="17" t="s">
        <v>139</v>
      </c>
      <c r="D313" s="22">
        <v>30660.6</v>
      </c>
      <c r="E313" s="22">
        <v>39857.39</v>
      </c>
      <c r="F313" s="22">
        <v>9196.7900000000009</v>
      </c>
      <c r="G313" s="22">
        <v>4.62</v>
      </c>
      <c r="H313" s="22">
        <v>0</v>
      </c>
      <c r="I313" s="22">
        <v>4529.5</v>
      </c>
      <c r="J313" s="22">
        <v>0</v>
      </c>
      <c r="K313" s="22">
        <v>0</v>
      </c>
      <c r="L313" s="22">
        <v>0</v>
      </c>
      <c r="M313" s="22">
        <v>0</v>
      </c>
      <c r="N313" s="22">
        <v>3021.52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>
        <v>0</v>
      </c>
      <c r="U313">
        <v>0</v>
      </c>
      <c r="V313">
        <v>0</v>
      </c>
    </row>
    <row r="314" spans="1:22" x14ac:dyDescent="0.3">
      <c r="A314" s="18" t="s">
        <v>38</v>
      </c>
      <c r="B314" s="17" t="s">
        <v>224</v>
      </c>
      <c r="C314" s="17" t="s">
        <v>140</v>
      </c>
      <c r="D314" s="22">
        <v>965394.75999999896</v>
      </c>
      <c r="E314" s="22">
        <v>1011441.63</v>
      </c>
      <c r="F314" s="22">
        <v>46046.87</v>
      </c>
      <c r="G314" s="22">
        <v>42.92</v>
      </c>
      <c r="H314" s="22">
        <v>1572.36</v>
      </c>
      <c r="I314" s="22">
        <v>32105.15</v>
      </c>
      <c r="J314" s="22">
        <v>0</v>
      </c>
      <c r="K314" s="22">
        <v>0</v>
      </c>
      <c r="L314" s="22">
        <v>0</v>
      </c>
      <c r="M314" s="22">
        <v>0</v>
      </c>
      <c r="N314" s="22">
        <v>11505.92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>
        <v>0</v>
      </c>
      <c r="U314">
        <v>0</v>
      </c>
      <c r="V314">
        <v>0</v>
      </c>
    </row>
    <row r="315" spans="1:22" x14ac:dyDescent="0.3">
      <c r="A315" s="18" t="s">
        <v>38</v>
      </c>
      <c r="B315" s="17" t="s">
        <v>224</v>
      </c>
      <c r="C315" s="17" t="s">
        <v>141</v>
      </c>
      <c r="D315" s="22">
        <v>273889.42</v>
      </c>
      <c r="E315" s="22">
        <v>297069.99660000001</v>
      </c>
      <c r="F315" s="22">
        <v>42742.29</v>
      </c>
      <c r="G315" s="22">
        <v>9.4600000000000009</v>
      </c>
      <c r="H315" s="22">
        <v>0</v>
      </c>
      <c r="I315" s="22">
        <v>21493.56</v>
      </c>
      <c r="J315" s="22">
        <v>0</v>
      </c>
      <c r="K315" s="22">
        <v>0</v>
      </c>
      <c r="L315" s="22">
        <v>0</v>
      </c>
      <c r="M315" s="22">
        <v>0</v>
      </c>
      <c r="N315" s="22">
        <v>9028.15</v>
      </c>
      <c r="O315" s="22">
        <v>0</v>
      </c>
      <c r="P315" s="22">
        <v>0</v>
      </c>
      <c r="Q315" s="22">
        <v>19561.713400000001</v>
      </c>
      <c r="R315" s="22">
        <v>0</v>
      </c>
      <c r="S315" s="22">
        <v>0</v>
      </c>
      <c r="T315" s="22">
        <v>0</v>
      </c>
      <c r="U315" s="22">
        <v>0</v>
      </c>
      <c r="V315">
        <v>0</v>
      </c>
    </row>
    <row r="316" spans="1:22" x14ac:dyDescent="0.3">
      <c r="A316" s="18" t="s">
        <v>38</v>
      </c>
      <c r="B316" s="17" t="s">
        <v>224</v>
      </c>
      <c r="C316" s="17" t="s">
        <v>142</v>
      </c>
      <c r="D316" s="22">
        <v>2834352.74</v>
      </c>
      <c r="E316" s="22">
        <v>3134944.45</v>
      </c>
      <c r="F316" s="22">
        <v>300591.71000000002</v>
      </c>
      <c r="G316" s="22">
        <v>463.88</v>
      </c>
      <c r="H316" s="22">
        <v>0</v>
      </c>
      <c r="I316" s="22">
        <v>219611.74</v>
      </c>
      <c r="J316" s="22">
        <v>0</v>
      </c>
      <c r="K316" s="22">
        <v>0</v>
      </c>
      <c r="L316" s="22">
        <v>0</v>
      </c>
      <c r="M316" s="22">
        <v>0</v>
      </c>
      <c r="N316" s="22">
        <v>99865.09</v>
      </c>
      <c r="O316" s="22">
        <v>683.88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>
        <v>0</v>
      </c>
    </row>
    <row r="317" spans="1:22" x14ac:dyDescent="0.3">
      <c r="A317" s="18" t="s">
        <v>38</v>
      </c>
      <c r="B317" s="17" t="s">
        <v>224</v>
      </c>
      <c r="C317" s="17" t="s">
        <v>143</v>
      </c>
      <c r="D317" s="22">
        <v>1015288.46</v>
      </c>
      <c r="E317" s="22">
        <v>1216041.3</v>
      </c>
      <c r="F317" s="22">
        <v>200752.84</v>
      </c>
      <c r="G317" s="22">
        <v>32.22</v>
      </c>
      <c r="H317" s="22">
        <v>0</v>
      </c>
      <c r="I317" s="22">
        <v>143096</v>
      </c>
      <c r="J317" s="22">
        <v>0</v>
      </c>
      <c r="K317" s="22">
        <v>0</v>
      </c>
      <c r="L317" s="22">
        <v>0</v>
      </c>
      <c r="M317" s="22">
        <v>0</v>
      </c>
      <c r="N317" s="22">
        <v>26579.37</v>
      </c>
      <c r="O317" s="22">
        <v>25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>
        <v>0</v>
      </c>
    </row>
    <row r="318" spans="1:22" x14ac:dyDescent="0.3">
      <c r="A318" s="18" t="s">
        <v>38</v>
      </c>
      <c r="B318" s="17" t="s">
        <v>224</v>
      </c>
      <c r="C318" s="17" t="s">
        <v>144</v>
      </c>
      <c r="D318" s="22">
        <v>6490166.47999998</v>
      </c>
      <c r="E318" s="22">
        <v>5712258.5887999795</v>
      </c>
      <c r="F318" s="22">
        <v>670101.82999999996</v>
      </c>
      <c r="G318" s="22">
        <v>213</v>
      </c>
      <c r="H318" s="22">
        <v>11.24</v>
      </c>
      <c r="I318" s="22">
        <v>474405.24</v>
      </c>
      <c r="J318" s="22">
        <v>0</v>
      </c>
      <c r="K318" s="22">
        <v>0</v>
      </c>
      <c r="L318" s="22">
        <v>0</v>
      </c>
      <c r="M318" s="22">
        <v>0</v>
      </c>
      <c r="N318" s="22">
        <v>168484.47</v>
      </c>
      <c r="O318" s="22">
        <v>125</v>
      </c>
      <c r="P318" s="22">
        <v>0</v>
      </c>
      <c r="Q318" s="22">
        <v>1448009.7212</v>
      </c>
      <c r="R318" s="22">
        <v>0</v>
      </c>
      <c r="S318" s="22">
        <v>0</v>
      </c>
      <c r="T318">
        <v>2816.21</v>
      </c>
      <c r="U318">
        <v>25</v>
      </c>
      <c r="V318">
        <v>0</v>
      </c>
    </row>
    <row r="319" spans="1:22" x14ac:dyDescent="0.3">
      <c r="A319" s="18" t="s">
        <v>38</v>
      </c>
      <c r="B319" s="17" t="s">
        <v>224</v>
      </c>
      <c r="C319" s="17" t="s">
        <v>145</v>
      </c>
      <c r="D319" s="22">
        <v>10101473.880000001</v>
      </c>
      <c r="E319" s="22">
        <v>14029183.5493</v>
      </c>
      <c r="F319" s="22">
        <v>4682347.66</v>
      </c>
      <c r="G319" s="22">
        <v>39.4</v>
      </c>
      <c r="H319" s="22">
        <v>0</v>
      </c>
      <c r="I319" s="22">
        <v>1296941.25</v>
      </c>
      <c r="J319" s="22">
        <v>0</v>
      </c>
      <c r="K319" s="22">
        <v>0</v>
      </c>
      <c r="L319" s="22">
        <v>0</v>
      </c>
      <c r="M319" s="22">
        <v>0</v>
      </c>
      <c r="N319" s="22">
        <v>415949.93</v>
      </c>
      <c r="O319" s="22">
        <v>250</v>
      </c>
      <c r="P319" s="22">
        <v>0</v>
      </c>
      <c r="Q319" s="22">
        <v>884482.55070000002</v>
      </c>
      <c r="R319" s="22">
        <v>129844.56</v>
      </c>
      <c r="S319" s="22">
        <v>0</v>
      </c>
      <c r="T319" s="22">
        <v>57460.29</v>
      </c>
      <c r="U319" s="22">
        <v>0</v>
      </c>
      <c r="V319">
        <v>0</v>
      </c>
    </row>
    <row r="320" spans="1:22" x14ac:dyDescent="0.3">
      <c r="A320" s="18" t="s">
        <v>39</v>
      </c>
      <c r="B320" s="17" t="s">
        <v>225</v>
      </c>
      <c r="C320" s="17" t="s">
        <v>129</v>
      </c>
      <c r="D320" s="22">
        <v>311899.49</v>
      </c>
      <c r="E320" s="22">
        <v>325094.33</v>
      </c>
      <c r="F320" s="22">
        <v>13194.84</v>
      </c>
      <c r="G320" s="22">
        <v>33.44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6836.65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>
        <v>0</v>
      </c>
    </row>
    <row r="321" spans="1:22" x14ac:dyDescent="0.3">
      <c r="A321" s="18" t="s">
        <v>39</v>
      </c>
      <c r="B321" s="17" t="s">
        <v>225</v>
      </c>
      <c r="C321" s="17" t="s">
        <v>130</v>
      </c>
      <c r="D321" s="22">
        <v>1225757.7</v>
      </c>
      <c r="E321" s="22">
        <v>1330051.83</v>
      </c>
      <c r="F321" s="22">
        <v>104294.13</v>
      </c>
      <c r="G321" s="22">
        <v>58.79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78753.09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>
        <v>0</v>
      </c>
    </row>
    <row r="322" spans="1:22" x14ac:dyDescent="0.3">
      <c r="A322" s="18" t="s">
        <v>39</v>
      </c>
      <c r="B322" s="17" t="s">
        <v>225</v>
      </c>
      <c r="C322" s="17" t="s">
        <v>131</v>
      </c>
      <c r="D322" s="22">
        <v>3344933.8</v>
      </c>
      <c r="E322" s="22">
        <v>4569738.9643000001</v>
      </c>
      <c r="F322" s="22">
        <v>1312431.93</v>
      </c>
      <c r="G322" s="22">
        <v>28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332904.84999999998</v>
      </c>
      <c r="O322" s="22">
        <v>115.09</v>
      </c>
      <c r="P322" s="22">
        <v>0</v>
      </c>
      <c r="Q322" s="22">
        <v>117776.45570000001</v>
      </c>
      <c r="R322" s="22">
        <v>30149.69</v>
      </c>
      <c r="S322" s="22">
        <v>0</v>
      </c>
      <c r="T322">
        <v>13721.3</v>
      </c>
      <c r="U322">
        <v>0</v>
      </c>
      <c r="V322">
        <v>0</v>
      </c>
    </row>
    <row r="323" spans="1:22" x14ac:dyDescent="0.3">
      <c r="A323" s="18" t="s">
        <v>39</v>
      </c>
      <c r="B323" s="17" t="s">
        <v>225</v>
      </c>
      <c r="C323" s="17" t="s">
        <v>132</v>
      </c>
      <c r="D323" s="22">
        <v>1245312.96</v>
      </c>
      <c r="E323" s="22">
        <v>1333749.23</v>
      </c>
      <c r="F323" s="22">
        <v>88436.27</v>
      </c>
      <c r="G323" s="22">
        <v>62.84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121961.2</v>
      </c>
      <c r="O323" s="22">
        <v>129.47</v>
      </c>
      <c r="P323" s="22">
        <v>0</v>
      </c>
      <c r="Q323" s="22">
        <v>0</v>
      </c>
      <c r="R323" s="22">
        <v>0</v>
      </c>
      <c r="S323" s="22">
        <v>0</v>
      </c>
      <c r="T323">
        <v>0</v>
      </c>
      <c r="U323">
        <v>0</v>
      </c>
      <c r="V323">
        <v>0</v>
      </c>
    </row>
    <row r="324" spans="1:22" x14ac:dyDescent="0.3">
      <c r="A324" s="18" t="s">
        <v>39</v>
      </c>
      <c r="B324" s="17" t="s">
        <v>225</v>
      </c>
      <c r="C324" s="17" t="s">
        <v>133</v>
      </c>
      <c r="D324" s="22">
        <v>946691.96</v>
      </c>
      <c r="E324" s="22">
        <v>1148730.1346</v>
      </c>
      <c r="F324" s="22">
        <v>212441.18</v>
      </c>
      <c r="G324" s="22">
        <v>11.75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45197.35</v>
      </c>
      <c r="O324" s="22">
        <v>0</v>
      </c>
      <c r="P324" s="22">
        <v>0</v>
      </c>
      <c r="Q324" s="22">
        <v>11452.285400000001</v>
      </c>
      <c r="R324" s="22">
        <v>1049.28</v>
      </c>
      <c r="S324" s="22">
        <v>0</v>
      </c>
      <c r="T324" s="22">
        <v>107.25</v>
      </c>
      <c r="U324" s="22">
        <v>0</v>
      </c>
      <c r="V324">
        <v>0</v>
      </c>
    </row>
    <row r="325" spans="1:22" x14ac:dyDescent="0.3">
      <c r="A325" s="18" t="s">
        <v>39</v>
      </c>
      <c r="B325" s="17" t="s">
        <v>225</v>
      </c>
      <c r="C325" s="17" t="s">
        <v>134</v>
      </c>
      <c r="D325" s="22">
        <v>3693780.8700000099</v>
      </c>
      <c r="E325" s="22">
        <v>3335659.2395000099</v>
      </c>
      <c r="F325" s="22">
        <v>195645.35</v>
      </c>
      <c r="G325" s="22">
        <v>34.65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202740.8</v>
      </c>
      <c r="O325" s="22">
        <v>0</v>
      </c>
      <c r="P325" s="22">
        <v>0</v>
      </c>
      <c r="Q325" s="22">
        <v>554266.26049999997</v>
      </c>
      <c r="R325" s="22">
        <v>499.28</v>
      </c>
      <c r="S325" s="22">
        <v>0</v>
      </c>
      <c r="T325" s="22">
        <v>7745.05</v>
      </c>
      <c r="U325" s="22">
        <v>0</v>
      </c>
      <c r="V325">
        <v>0</v>
      </c>
    </row>
    <row r="326" spans="1:22" x14ac:dyDescent="0.3">
      <c r="A326" s="18" t="s">
        <v>39</v>
      </c>
      <c r="B326" s="17" t="s">
        <v>225</v>
      </c>
      <c r="C326" s="17" t="s">
        <v>135</v>
      </c>
      <c r="D326" s="22">
        <v>253306.3</v>
      </c>
      <c r="E326" s="22">
        <v>308058</v>
      </c>
      <c r="F326" s="22">
        <v>54751.7</v>
      </c>
      <c r="G326" s="22">
        <v>11.6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51466.38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>
        <v>0</v>
      </c>
    </row>
    <row r="327" spans="1:22" x14ac:dyDescent="0.3">
      <c r="A327" s="18" t="s">
        <v>39</v>
      </c>
      <c r="B327" s="17" t="s">
        <v>225</v>
      </c>
      <c r="C327" s="17" t="s">
        <v>136</v>
      </c>
      <c r="D327" s="22">
        <v>944639.24</v>
      </c>
      <c r="E327" s="22">
        <v>1010401.56</v>
      </c>
      <c r="F327" s="22">
        <v>65762.320000000007</v>
      </c>
      <c r="G327" s="22">
        <v>48.24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51588.95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>
        <v>0</v>
      </c>
    </row>
    <row r="328" spans="1:22" x14ac:dyDescent="0.3">
      <c r="A328" s="18" t="s">
        <v>39</v>
      </c>
      <c r="B328" s="17" t="s">
        <v>225</v>
      </c>
      <c r="C328" s="17" t="s">
        <v>137</v>
      </c>
      <c r="D328" s="22">
        <v>1854120.24</v>
      </c>
      <c r="E328" s="22">
        <v>1972164.83</v>
      </c>
      <c r="F328" s="22">
        <v>118044.59</v>
      </c>
      <c r="G328" s="22">
        <v>44.54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89974.71</v>
      </c>
      <c r="O328" s="22">
        <v>357.98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>
        <v>0</v>
      </c>
    </row>
    <row r="329" spans="1:22" x14ac:dyDescent="0.3">
      <c r="A329" s="18" t="s">
        <v>39</v>
      </c>
      <c r="B329" s="17" t="s">
        <v>225</v>
      </c>
      <c r="C329" s="17" t="s">
        <v>138</v>
      </c>
      <c r="D329" s="22">
        <v>2173950.2000000002</v>
      </c>
      <c r="E329" s="22">
        <v>2284385.1902000001</v>
      </c>
      <c r="F329" s="22">
        <v>149633.28</v>
      </c>
      <c r="G329" s="22">
        <v>78.510000000000005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72626.899999999994</v>
      </c>
      <c r="O329" s="22">
        <v>25.07</v>
      </c>
      <c r="P329" s="22">
        <v>0</v>
      </c>
      <c r="Q329" s="22">
        <v>39198.289799999999</v>
      </c>
      <c r="R329" s="22">
        <v>0</v>
      </c>
      <c r="S329" s="22">
        <v>0</v>
      </c>
      <c r="T329">
        <v>179.9</v>
      </c>
      <c r="U329">
        <v>0</v>
      </c>
      <c r="V329">
        <v>0</v>
      </c>
    </row>
    <row r="330" spans="1:22" x14ac:dyDescent="0.3">
      <c r="A330" s="18" t="s">
        <v>39</v>
      </c>
      <c r="B330" s="17" t="s">
        <v>225</v>
      </c>
      <c r="C330" s="17" t="s">
        <v>139</v>
      </c>
      <c r="D330" s="22">
        <v>709472.74</v>
      </c>
      <c r="E330" s="22">
        <v>743584.11</v>
      </c>
      <c r="F330" s="22">
        <v>34111.370000000003</v>
      </c>
      <c r="G330" s="22">
        <v>15.27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13208</v>
      </c>
      <c r="O330" s="22">
        <v>151.09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>
        <v>0</v>
      </c>
    </row>
    <row r="331" spans="1:22" x14ac:dyDescent="0.3">
      <c r="A331" s="18" t="s">
        <v>39</v>
      </c>
      <c r="B331" s="17" t="s">
        <v>225</v>
      </c>
      <c r="C331" s="17" t="s">
        <v>140</v>
      </c>
      <c r="D331" s="22">
        <v>1516559.75</v>
      </c>
      <c r="E331" s="22">
        <v>1627371.29</v>
      </c>
      <c r="F331" s="22">
        <v>110811.54</v>
      </c>
      <c r="G331" s="22">
        <v>72.03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63608.82</v>
      </c>
      <c r="O331" s="22">
        <v>401.87</v>
      </c>
      <c r="P331" s="22">
        <v>0</v>
      </c>
      <c r="Q331" s="22">
        <v>0</v>
      </c>
      <c r="R331" s="22">
        <v>0</v>
      </c>
      <c r="S331" s="22">
        <v>0</v>
      </c>
      <c r="T331">
        <v>0</v>
      </c>
      <c r="U331">
        <v>0</v>
      </c>
      <c r="V331">
        <v>0</v>
      </c>
    </row>
    <row r="332" spans="1:22" x14ac:dyDescent="0.3">
      <c r="A332" s="18" t="s">
        <v>39</v>
      </c>
      <c r="B332" s="17" t="s">
        <v>225</v>
      </c>
      <c r="C332" s="17" t="s">
        <v>141</v>
      </c>
      <c r="D332" s="22">
        <v>10320892.800000001</v>
      </c>
      <c r="E332" s="22">
        <v>12355838.231000001</v>
      </c>
      <c r="F332" s="22">
        <v>2115264.27</v>
      </c>
      <c r="G332" s="22">
        <v>19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158855.82</v>
      </c>
      <c r="O332" s="22">
        <v>2316.88</v>
      </c>
      <c r="P332" s="22">
        <v>0</v>
      </c>
      <c r="Q332" s="22">
        <v>87742.989000000001</v>
      </c>
      <c r="R332" s="22">
        <v>7424.15</v>
      </c>
      <c r="S332" s="22">
        <v>0</v>
      </c>
      <c r="T332">
        <v>0</v>
      </c>
      <c r="U332">
        <v>0</v>
      </c>
      <c r="V332">
        <v>0</v>
      </c>
    </row>
    <row r="333" spans="1:22" x14ac:dyDescent="0.3">
      <c r="A333" s="18" t="s">
        <v>39</v>
      </c>
      <c r="B333" s="17" t="s">
        <v>225</v>
      </c>
      <c r="C333" s="17" t="s">
        <v>143</v>
      </c>
      <c r="D333" s="22">
        <v>477971.11</v>
      </c>
      <c r="E333" s="22">
        <v>380382.875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1303.6300000000001</v>
      </c>
      <c r="O333" s="22">
        <v>186.18</v>
      </c>
      <c r="P333" s="22">
        <v>0</v>
      </c>
      <c r="Q333" s="22">
        <v>97588.235000000001</v>
      </c>
      <c r="R333" s="22">
        <v>0</v>
      </c>
      <c r="S333" s="22">
        <v>0</v>
      </c>
      <c r="T333">
        <v>15.84</v>
      </c>
      <c r="U333">
        <v>0</v>
      </c>
      <c r="V333">
        <v>0</v>
      </c>
    </row>
    <row r="334" spans="1:22" x14ac:dyDescent="0.3">
      <c r="A334" s="18" t="s">
        <v>39</v>
      </c>
      <c r="B334" s="17" t="s">
        <v>225</v>
      </c>
      <c r="C334" s="17" t="s">
        <v>144</v>
      </c>
      <c r="D334" s="22">
        <v>8792684.7400000207</v>
      </c>
      <c r="E334" s="22">
        <v>7567244.48770002</v>
      </c>
      <c r="F334" s="22">
        <v>1764816.75</v>
      </c>
      <c r="G334" s="22">
        <v>36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331800.02</v>
      </c>
      <c r="O334" s="22">
        <v>532.59</v>
      </c>
      <c r="P334" s="22">
        <v>0</v>
      </c>
      <c r="Q334" s="22">
        <v>3017238.5123000001</v>
      </c>
      <c r="R334" s="22">
        <v>26981.51</v>
      </c>
      <c r="S334" s="22">
        <v>0</v>
      </c>
      <c r="T334">
        <v>436956.97</v>
      </c>
      <c r="U334">
        <v>0</v>
      </c>
      <c r="V334">
        <v>0</v>
      </c>
    </row>
    <row r="335" spans="1:22" x14ac:dyDescent="0.3">
      <c r="A335" s="18" t="s">
        <v>39</v>
      </c>
      <c r="B335" s="17" t="s">
        <v>225</v>
      </c>
      <c r="C335" s="17" t="s">
        <v>146</v>
      </c>
      <c r="D335" s="22">
        <v>3616411.66</v>
      </c>
      <c r="E335" s="22">
        <v>3916281.59</v>
      </c>
      <c r="F335" s="22">
        <v>299869.93</v>
      </c>
      <c r="G335" s="22">
        <v>66.28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152321.64000000001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>
        <v>0</v>
      </c>
      <c r="U335">
        <v>0</v>
      </c>
      <c r="V335">
        <v>0</v>
      </c>
    </row>
    <row r="336" spans="1:22" x14ac:dyDescent="0.3">
      <c r="A336" s="18" t="s">
        <v>39</v>
      </c>
      <c r="B336" s="17" t="s">
        <v>225</v>
      </c>
      <c r="C336" s="17" t="s">
        <v>147</v>
      </c>
      <c r="D336" s="22">
        <v>3539789.95</v>
      </c>
      <c r="E336" s="22">
        <v>3885966.08</v>
      </c>
      <c r="F336" s="22">
        <v>346176.13</v>
      </c>
      <c r="G336" s="22">
        <v>82.32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174313.02</v>
      </c>
      <c r="O336" s="22">
        <v>25.08</v>
      </c>
      <c r="P336" s="22">
        <v>0</v>
      </c>
      <c r="Q336" s="22">
        <v>0</v>
      </c>
      <c r="R336" s="22">
        <v>0</v>
      </c>
      <c r="S336" s="22">
        <v>0</v>
      </c>
      <c r="T336">
        <v>0</v>
      </c>
      <c r="U336">
        <v>0</v>
      </c>
      <c r="V336">
        <v>0</v>
      </c>
    </row>
    <row r="337" spans="1:22" x14ac:dyDescent="0.3">
      <c r="A337" s="18" t="s">
        <v>39</v>
      </c>
      <c r="B337" s="17" t="s">
        <v>225</v>
      </c>
      <c r="C337" s="17" t="s">
        <v>148</v>
      </c>
      <c r="D337" s="22">
        <v>10500636.91</v>
      </c>
      <c r="E337" s="22">
        <v>11311672.199999999</v>
      </c>
      <c r="F337" s="22">
        <v>811035.29</v>
      </c>
      <c r="G337" s="22">
        <v>110.84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475216.43</v>
      </c>
      <c r="O337" s="22">
        <v>360.24</v>
      </c>
      <c r="P337" s="22">
        <v>0</v>
      </c>
      <c r="Q337" s="22">
        <v>0</v>
      </c>
      <c r="R337" s="22">
        <v>0</v>
      </c>
      <c r="S337" s="22">
        <v>0</v>
      </c>
      <c r="T337">
        <v>0</v>
      </c>
      <c r="U337">
        <v>0</v>
      </c>
      <c r="V337">
        <v>0</v>
      </c>
    </row>
    <row r="338" spans="1:22" x14ac:dyDescent="0.3">
      <c r="A338" s="18" t="s">
        <v>39</v>
      </c>
      <c r="B338" s="17" t="s">
        <v>225</v>
      </c>
      <c r="C338" s="17" t="s">
        <v>149</v>
      </c>
      <c r="D338" s="22">
        <v>1804180.91</v>
      </c>
      <c r="E338" s="22">
        <v>1935291.18</v>
      </c>
      <c r="F338" s="22">
        <v>131110.26999999999</v>
      </c>
      <c r="G338" s="22">
        <v>55.78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107924.25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>
        <v>0</v>
      </c>
      <c r="U338">
        <v>0</v>
      </c>
      <c r="V338">
        <v>0</v>
      </c>
    </row>
    <row r="339" spans="1:22" x14ac:dyDescent="0.3">
      <c r="A339" s="18" t="s">
        <v>39</v>
      </c>
      <c r="B339" s="17" t="s">
        <v>225</v>
      </c>
      <c r="C339" s="17" t="s">
        <v>150</v>
      </c>
      <c r="D339" s="22">
        <v>333166.77</v>
      </c>
      <c r="E339" s="22">
        <v>381399.77</v>
      </c>
      <c r="F339" s="22">
        <v>48233</v>
      </c>
      <c r="G339" s="22">
        <v>3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25408.07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>
        <v>0</v>
      </c>
      <c r="U339">
        <v>0</v>
      </c>
      <c r="V339">
        <v>0</v>
      </c>
    </row>
    <row r="340" spans="1:22" x14ac:dyDescent="0.3">
      <c r="A340" s="18" t="s">
        <v>39</v>
      </c>
      <c r="B340" s="17" t="s">
        <v>225</v>
      </c>
      <c r="C340" s="17" t="s">
        <v>151</v>
      </c>
      <c r="D340" s="22">
        <v>1789644.75</v>
      </c>
      <c r="E340" s="22">
        <v>1858715.3583</v>
      </c>
      <c r="F340" s="22">
        <v>122151.39</v>
      </c>
      <c r="G340" s="22">
        <v>32.79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66253.23</v>
      </c>
      <c r="O340" s="22">
        <v>164.68</v>
      </c>
      <c r="P340" s="22">
        <v>0</v>
      </c>
      <c r="Q340" s="22">
        <v>53139.421699999999</v>
      </c>
      <c r="R340" s="22">
        <v>58.64</v>
      </c>
      <c r="S340" s="22">
        <v>0</v>
      </c>
      <c r="T340">
        <v>2533.71</v>
      </c>
      <c r="U340">
        <v>0</v>
      </c>
      <c r="V340">
        <v>0</v>
      </c>
    </row>
    <row r="341" spans="1:22" x14ac:dyDescent="0.3">
      <c r="A341" s="18" t="s">
        <v>39</v>
      </c>
      <c r="B341" s="17" t="s">
        <v>225</v>
      </c>
      <c r="C341" s="17" t="s">
        <v>200</v>
      </c>
      <c r="D341" s="22">
        <v>833554.52999999898</v>
      </c>
      <c r="E341" s="22">
        <v>886783.95999999903</v>
      </c>
      <c r="F341" s="22">
        <v>53229.43</v>
      </c>
      <c r="G341" s="22">
        <v>50.18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50245.14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>
        <v>0</v>
      </c>
      <c r="U341">
        <v>0</v>
      </c>
      <c r="V341">
        <v>0</v>
      </c>
    </row>
    <row r="342" spans="1:22" x14ac:dyDescent="0.3">
      <c r="A342" s="18" t="s">
        <v>39</v>
      </c>
      <c r="B342" s="17" t="s">
        <v>225</v>
      </c>
      <c r="C342" s="17" t="s">
        <v>201</v>
      </c>
      <c r="D342" s="22">
        <v>641504.96</v>
      </c>
      <c r="E342" s="22">
        <v>592516.30449999997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48988.655500000001</v>
      </c>
      <c r="R342" s="22">
        <v>0</v>
      </c>
      <c r="S342" s="22">
        <v>0</v>
      </c>
      <c r="T342">
        <v>0</v>
      </c>
      <c r="U342">
        <v>0</v>
      </c>
      <c r="V342">
        <v>0</v>
      </c>
    </row>
    <row r="343" spans="1:22" x14ac:dyDescent="0.3">
      <c r="A343" s="18" t="s">
        <v>39</v>
      </c>
      <c r="B343" s="17" t="s">
        <v>225</v>
      </c>
      <c r="C343" s="17" t="s">
        <v>205</v>
      </c>
      <c r="D343" s="22">
        <v>5650021.5199999996</v>
      </c>
      <c r="E343" s="22">
        <v>5237653.6562000001</v>
      </c>
      <c r="F343" s="22">
        <v>754076.86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124221.59</v>
      </c>
      <c r="O343" s="22">
        <v>206.84</v>
      </c>
      <c r="P343" s="22">
        <v>0</v>
      </c>
      <c r="Q343" s="22">
        <v>1414060.5637999999</v>
      </c>
      <c r="R343" s="22">
        <v>247615.84</v>
      </c>
      <c r="S343" s="22">
        <v>0</v>
      </c>
      <c r="T343">
        <v>161.36000000000001</v>
      </c>
      <c r="U343">
        <v>0</v>
      </c>
      <c r="V343">
        <v>0</v>
      </c>
    </row>
    <row r="344" spans="1:22" x14ac:dyDescent="0.3">
      <c r="A344" s="18" t="s">
        <v>40</v>
      </c>
      <c r="B344" s="17" t="s">
        <v>226</v>
      </c>
      <c r="C344" s="17" t="s">
        <v>129</v>
      </c>
      <c r="D344" s="22">
        <v>1574571.45</v>
      </c>
      <c r="E344" s="22">
        <v>1687398.27</v>
      </c>
      <c r="F344" s="22">
        <v>112826.82</v>
      </c>
      <c r="G344" s="22">
        <v>77.650000000000006</v>
      </c>
      <c r="H344" s="22">
        <v>0</v>
      </c>
      <c r="I344" s="22">
        <v>32874.400000000001</v>
      </c>
      <c r="J344" s="22">
        <v>0</v>
      </c>
      <c r="K344" s="22">
        <v>0</v>
      </c>
      <c r="L344" s="22">
        <v>0</v>
      </c>
      <c r="M344" s="22">
        <v>0</v>
      </c>
      <c r="N344" s="22">
        <v>37552.5</v>
      </c>
      <c r="O344" s="22">
        <v>5687.58</v>
      </c>
      <c r="P344" s="22">
        <v>0</v>
      </c>
      <c r="Q344" s="22">
        <v>0</v>
      </c>
      <c r="R344" s="22">
        <v>0</v>
      </c>
      <c r="S344" s="22">
        <v>0</v>
      </c>
      <c r="T344">
        <v>0</v>
      </c>
      <c r="U344">
        <v>0</v>
      </c>
      <c r="V344">
        <v>0</v>
      </c>
    </row>
    <row r="345" spans="1:22" x14ac:dyDescent="0.3">
      <c r="A345" s="18" t="s">
        <v>40</v>
      </c>
      <c r="B345" s="17" t="s">
        <v>226</v>
      </c>
      <c r="C345" s="17" t="s">
        <v>130</v>
      </c>
      <c r="D345" s="22">
        <v>258654.32</v>
      </c>
      <c r="E345" s="22">
        <v>293383.46000000002</v>
      </c>
      <c r="F345" s="22">
        <v>34729.14</v>
      </c>
      <c r="G345" s="22">
        <v>8.85</v>
      </c>
      <c r="H345" s="22">
        <v>0</v>
      </c>
      <c r="I345" s="22">
        <v>9072.93</v>
      </c>
      <c r="J345" s="22">
        <v>0</v>
      </c>
      <c r="K345" s="22">
        <v>0</v>
      </c>
      <c r="L345" s="22">
        <v>0</v>
      </c>
      <c r="M345" s="22">
        <v>0</v>
      </c>
      <c r="N345" s="22">
        <v>20395.45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>
        <v>0</v>
      </c>
      <c r="U345">
        <v>0</v>
      </c>
      <c r="V345">
        <v>0</v>
      </c>
    </row>
    <row r="346" spans="1:22" x14ac:dyDescent="0.3">
      <c r="A346" s="18" t="s">
        <v>40</v>
      </c>
      <c r="B346" s="17" t="s">
        <v>226</v>
      </c>
      <c r="C346" s="17" t="s">
        <v>131</v>
      </c>
      <c r="D346" s="22">
        <v>1750065.67</v>
      </c>
      <c r="E346" s="22">
        <v>1851654.59</v>
      </c>
      <c r="F346" s="22">
        <v>101588.92</v>
      </c>
      <c r="G346" s="22">
        <v>77.599999999999994</v>
      </c>
      <c r="H346" s="22">
        <v>0</v>
      </c>
      <c r="I346" s="22">
        <v>31109.96</v>
      </c>
      <c r="J346" s="22">
        <v>0</v>
      </c>
      <c r="K346" s="22">
        <v>0</v>
      </c>
      <c r="L346" s="22">
        <v>0</v>
      </c>
      <c r="M346" s="22">
        <v>0</v>
      </c>
      <c r="N346" s="22">
        <v>59530.95</v>
      </c>
      <c r="O346" s="22">
        <v>223.72</v>
      </c>
      <c r="P346" s="22">
        <v>0</v>
      </c>
      <c r="Q346" s="22">
        <v>0</v>
      </c>
      <c r="R346" s="22">
        <v>0</v>
      </c>
      <c r="S346" s="22">
        <v>0</v>
      </c>
      <c r="T346">
        <v>0</v>
      </c>
      <c r="U346">
        <v>0</v>
      </c>
      <c r="V346">
        <v>0</v>
      </c>
    </row>
    <row r="347" spans="1:22" x14ac:dyDescent="0.3">
      <c r="A347" s="18" t="s">
        <v>40</v>
      </c>
      <c r="B347" s="17" t="s">
        <v>226</v>
      </c>
      <c r="C347" s="17" t="s">
        <v>133</v>
      </c>
      <c r="D347" s="22">
        <v>756023.02</v>
      </c>
      <c r="E347" s="22">
        <v>795570.47</v>
      </c>
      <c r="F347" s="22">
        <v>39547.449999999997</v>
      </c>
      <c r="G347" s="22">
        <v>11.04</v>
      </c>
      <c r="H347" s="22">
        <v>0</v>
      </c>
      <c r="I347" s="22">
        <v>13105.23</v>
      </c>
      <c r="J347" s="22">
        <v>0</v>
      </c>
      <c r="K347" s="22">
        <v>0</v>
      </c>
      <c r="L347" s="22">
        <v>0</v>
      </c>
      <c r="M347" s="22">
        <v>0</v>
      </c>
      <c r="N347" s="22">
        <v>24239.61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>
        <v>0</v>
      </c>
      <c r="U347">
        <v>0</v>
      </c>
      <c r="V347">
        <v>0</v>
      </c>
    </row>
    <row r="348" spans="1:22" x14ac:dyDescent="0.3">
      <c r="A348" s="18" t="s">
        <v>40</v>
      </c>
      <c r="B348" s="17" t="s">
        <v>226</v>
      </c>
      <c r="C348" s="17" t="s">
        <v>134</v>
      </c>
      <c r="D348" s="22">
        <v>3526815.1299999901</v>
      </c>
      <c r="E348" s="22">
        <v>3748476.33</v>
      </c>
      <c r="F348" s="22">
        <v>221661.2</v>
      </c>
      <c r="G348" s="22">
        <v>42.45</v>
      </c>
      <c r="H348" s="22">
        <v>0</v>
      </c>
      <c r="I348" s="22">
        <v>78896.72</v>
      </c>
      <c r="J348" s="22">
        <v>0</v>
      </c>
      <c r="K348" s="22">
        <v>0</v>
      </c>
      <c r="L348" s="22">
        <v>0</v>
      </c>
      <c r="M348" s="22">
        <v>0</v>
      </c>
      <c r="N348" s="22">
        <v>176069.69</v>
      </c>
      <c r="O348" s="22">
        <v>594.01</v>
      </c>
      <c r="P348" s="22">
        <v>0</v>
      </c>
      <c r="Q348" s="22">
        <v>0</v>
      </c>
      <c r="R348" s="22">
        <v>0</v>
      </c>
      <c r="S348" s="22">
        <v>0</v>
      </c>
      <c r="T348">
        <v>0</v>
      </c>
      <c r="U348">
        <v>0</v>
      </c>
      <c r="V348">
        <v>0</v>
      </c>
    </row>
    <row r="349" spans="1:22" x14ac:dyDescent="0.3">
      <c r="A349" s="18" t="s">
        <v>40</v>
      </c>
      <c r="B349" s="17" t="s">
        <v>226</v>
      </c>
      <c r="C349" s="17" t="s">
        <v>135</v>
      </c>
      <c r="D349" s="22">
        <v>1524955.21</v>
      </c>
      <c r="E349" s="22">
        <v>1598292.33</v>
      </c>
      <c r="F349" s="22">
        <v>73337.119999999995</v>
      </c>
      <c r="G349" s="22">
        <v>41.08</v>
      </c>
      <c r="H349" s="22">
        <v>0</v>
      </c>
      <c r="I349" s="22">
        <v>20797.71</v>
      </c>
      <c r="J349" s="22">
        <v>0</v>
      </c>
      <c r="K349" s="22">
        <v>0</v>
      </c>
      <c r="L349" s="22">
        <v>0</v>
      </c>
      <c r="M349" s="22">
        <v>0</v>
      </c>
      <c r="N349" s="22">
        <v>33630.44</v>
      </c>
      <c r="O349" s="22">
        <v>536.63</v>
      </c>
      <c r="P349" s="22">
        <v>0</v>
      </c>
      <c r="Q349" s="22">
        <v>0</v>
      </c>
      <c r="R349" s="22">
        <v>0</v>
      </c>
      <c r="S349" s="22">
        <v>0</v>
      </c>
      <c r="T349">
        <v>0</v>
      </c>
      <c r="U349">
        <v>0</v>
      </c>
      <c r="V349">
        <v>0</v>
      </c>
    </row>
    <row r="350" spans="1:22" x14ac:dyDescent="0.3">
      <c r="A350" s="18" t="s">
        <v>40</v>
      </c>
      <c r="B350" s="17" t="s">
        <v>226</v>
      </c>
      <c r="C350" s="17" t="s">
        <v>136</v>
      </c>
      <c r="D350" s="22">
        <v>999570.22</v>
      </c>
      <c r="E350" s="22">
        <v>1068842.01</v>
      </c>
      <c r="F350" s="22">
        <v>69271.789999999994</v>
      </c>
      <c r="G350" s="22">
        <v>40.03</v>
      </c>
      <c r="H350" s="22">
        <v>0</v>
      </c>
      <c r="I350" s="22">
        <v>23612.31</v>
      </c>
      <c r="J350" s="22">
        <v>0</v>
      </c>
      <c r="K350" s="22">
        <v>0</v>
      </c>
      <c r="L350" s="22">
        <v>0</v>
      </c>
      <c r="M350" s="22">
        <v>0</v>
      </c>
      <c r="N350" s="22">
        <v>57808.07</v>
      </c>
      <c r="O350" s="22">
        <v>25</v>
      </c>
      <c r="P350" s="22">
        <v>0</v>
      </c>
      <c r="Q350" s="22">
        <v>0</v>
      </c>
      <c r="R350" s="22">
        <v>0</v>
      </c>
      <c r="S350" s="22">
        <v>0</v>
      </c>
      <c r="T350">
        <v>0</v>
      </c>
      <c r="U350">
        <v>0</v>
      </c>
      <c r="V350">
        <v>0</v>
      </c>
    </row>
    <row r="351" spans="1:22" x14ac:dyDescent="0.3">
      <c r="A351" s="18" t="s">
        <v>40</v>
      </c>
      <c r="B351" s="17" t="s">
        <v>226</v>
      </c>
      <c r="C351" s="17" t="s">
        <v>137</v>
      </c>
      <c r="D351" s="22">
        <v>886648.93999999901</v>
      </c>
      <c r="E351" s="22">
        <v>966152.53999999899</v>
      </c>
      <c r="F351" s="22">
        <v>79503.600000000006</v>
      </c>
      <c r="G351" s="22">
        <v>51.24</v>
      </c>
      <c r="H351" s="22">
        <v>0</v>
      </c>
      <c r="I351" s="22">
        <v>25511.08</v>
      </c>
      <c r="J351" s="22">
        <v>0</v>
      </c>
      <c r="K351" s="22">
        <v>0</v>
      </c>
      <c r="L351" s="22">
        <v>0</v>
      </c>
      <c r="M351" s="22">
        <v>0</v>
      </c>
      <c r="N351" s="22">
        <v>23855.93</v>
      </c>
      <c r="O351" s="22">
        <v>148.61000000000001</v>
      </c>
      <c r="P351" s="22">
        <v>0</v>
      </c>
      <c r="Q351" s="22">
        <v>0</v>
      </c>
      <c r="R351" s="22">
        <v>0</v>
      </c>
      <c r="S351" s="22">
        <v>0</v>
      </c>
      <c r="T351">
        <v>0</v>
      </c>
      <c r="U351">
        <v>0</v>
      </c>
      <c r="V351">
        <v>0</v>
      </c>
    </row>
    <row r="352" spans="1:22" x14ac:dyDescent="0.3">
      <c r="A352" s="18" t="s">
        <v>40</v>
      </c>
      <c r="B352" s="17" t="s">
        <v>226</v>
      </c>
      <c r="C352" s="17" t="s">
        <v>138</v>
      </c>
      <c r="D352" s="22">
        <v>91249.599999999904</v>
      </c>
      <c r="E352" s="22">
        <v>101898.97</v>
      </c>
      <c r="F352" s="22">
        <v>10649.37</v>
      </c>
      <c r="G352" s="22">
        <v>16.29</v>
      </c>
      <c r="H352" s="22">
        <v>0</v>
      </c>
      <c r="I352" s="22">
        <v>3410.78</v>
      </c>
      <c r="J352" s="22">
        <v>0</v>
      </c>
      <c r="K352" s="22">
        <v>0</v>
      </c>
      <c r="L352" s="22">
        <v>0</v>
      </c>
      <c r="M352" s="22">
        <v>0</v>
      </c>
      <c r="N352" s="22">
        <v>4419.83</v>
      </c>
      <c r="O352" s="22">
        <v>0</v>
      </c>
      <c r="P352" s="22">
        <v>0</v>
      </c>
      <c r="Q352" s="22">
        <v>0</v>
      </c>
      <c r="R352" s="22">
        <v>0</v>
      </c>
      <c r="S352" s="22">
        <v>0</v>
      </c>
      <c r="T352">
        <v>0</v>
      </c>
      <c r="U352">
        <v>0</v>
      </c>
      <c r="V352">
        <v>0</v>
      </c>
    </row>
    <row r="353" spans="1:22" x14ac:dyDescent="0.3">
      <c r="A353" s="18" t="s">
        <v>40</v>
      </c>
      <c r="B353" s="17" t="s">
        <v>226</v>
      </c>
      <c r="C353" s="17" t="s">
        <v>139</v>
      </c>
      <c r="D353" s="22">
        <v>1132144.8999999999</v>
      </c>
      <c r="E353" s="22">
        <v>1206729.96</v>
      </c>
      <c r="F353" s="22">
        <v>74585.06</v>
      </c>
      <c r="G353" s="22">
        <v>38.56</v>
      </c>
      <c r="H353" s="22">
        <v>0</v>
      </c>
      <c r="I353" s="22">
        <v>24105.94</v>
      </c>
      <c r="J353" s="22">
        <v>0</v>
      </c>
      <c r="K353" s="22">
        <v>0</v>
      </c>
      <c r="L353" s="22">
        <v>0</v>
      </c>
      <c r="M353" s="22">
        <v>0</v>
      </c>
      <c r="N353" s="22">
        <v>27950.09</v>
      </c>
      <c r="O353" s="22">
        <v>488.04</v>
      </c>
      <c r="P353" s="22">
        <v>0</v>
      </c>
      <c r="Q353" s="22">
        <v>0</v>
      </c>
      <c r="R353" s="22">
        <v>0</v>
      </c>
      <c r="S353" s="22">
        <v>0</v>
      </c>
      <c r="T353">
        <v>0</v>
      </c>
      <c r="U353">
        <v>0</v>
      </c>
      <c r="V353">
        <v>0</v>
      </c>
    </row>
    <row r="354" spans="1:22" x14ac:dyDescent="0.3">
      <c r="A354" s="18" t="s">
        <v>40</v>
      </c>
      <c r="B354" s="17" t="s">
        <v>226</v>
      </c>
      <c r="C354" s="17" t="s">
        <v>140</v>
      </c>
      <c r="D354" s="22">
        <v>235198.49</v>
      </c>
      <c r="E354" s="22">
        <v>252774.79</v>
      </c>
      <c r="F354" s="22">
        <v>17576.3</v>
      </c>
      <c r="G354" s="22">
        <v>23.07</v>
      </c>
      <c r="H354" s="22">
        <v>0</v>
      </c>
      <c r="I354" s="22">
        <v>5046.6099999999997</v>
      </c>
      <c r="J354" s="22">
        <v>0</v>
      </c>
      <c r="K354" s="22">
        <v>0</v>
      </c>
      <c r="L354" s="22">
        <v>0</v>
      </c>
      <c r="M354" s="22">
        <v>0</v>
      </c>
      <c r="N354" s="22">
        <v>10659.56</v>
      </c>
      <c r="O354" s="22">
        <v>0</v>
      </c>
      <c r="P354" s="22">
        <v>0</v>
      </c>
      <c r="Q354" s="22">
        <v>0</v>
      </c>
      <c r="R354" s="22">
        <v>0</v>
      </c>
      <c r="S354" s="22">
        <v>0</v>
      </c>
      <c r="T354">
        <v>0</v>
      </c>
      <c r="U354">
        <v>0</v>
      </c>
      <c r="V354">
        <v>0</v>
      </c>
    </row>
    <row r="355" spans="1:22" x14ac:dyDescent="0.3">
      <c r="A355" s="18" t="s">
        <v>40</v>
      </c>
      <c r="B355" s="17" t="s">
        <v>226</v>
      </c>
      <c r="C355" s="17" t="s">
        <v>141</v>
      </c>
      <c r="D355" s="22">
        <v>1738482.39</v>
      </c>
      <c r="E355" s="22">
        <v>1898195.37</v>
      </c>
      <c r="F355" s="22">
        <v>159712.98000000001</v>
      </c>
      <c r="G355" s="22">
        <v>69.14</v>
      </c>
      <c r="H355" s="22">
        <v>0</v>
      </c>
      <c r="I355" s="22">
        <v>47881.05</v>
      </c>
      <c r="J355" s="22">
        <v>0</v>
      </c>
      <c r="K355" s="22">
        <v>0</v>
      </c>
      <c r="L355" s="22">
        <v>0</v>
      </c>
      <c r="M355" s="22">
        <v>0</v>
      </c>
      <c r="N355" s="22">
        <v>81874.399999999994</v>
      </c>
      <c r="O355" s="22">
        <v>300.27</v>
      </c>
      <c r="P355" s="22">
        <v>0</v>
      </c>
      <c r="Q355" s="22">
        <v>0</v>
      </c>
      <c r="R355" s="22">
        <v>0</v>
      </c>
      <c r="S355" s="22">
        <v>0</v>
      </c>
      <c r="T355">
        <v>0</v>
      </c>
      <c r="U355">
        <v>0</v>
      </c>
      <c r="V355">
        <v>0</v>
      </c>
    </row>
    <row r="356" spans="1:22" x14ac:dyDescent="0.3">
      <c r="A356" s="18" t="s">
        <v>40</v>
      </c>
      <c r="B356" s="17" t="s">
        <v>226</v>
      </c>
      <c r="C356" s="17" t="s">
        <v>142</v>
      </c>
      <c r="D356" s="22">
        <v>878533.61999999895</v>
      </c>
      <c r="E356" s="22">
        <v>973122.52999999898</v>
      </c>
      <c r="F356" s="22">
        <v>94588.91</v>
      </c>
      <c r="G356" s="22">
        <v>17.54</v>
      </c>
      <c r="H356" s="22">
        <v>0</v>
      </c>
      <c r="I356" s="22">
        <v>24816.34</v>
      </c>
      <c r="J356" s="22">
        <v>0</v>
      </c>
      <c r="K356" s="22">
        <v>0</v>
      </c>
      <c r="L356" s="22">
        <v>0</v>
      </c>
      <c r="M356" s="22">
        <v>0</v>
      </c>
      <c r="N356" s="22">
        <v>52440.43</v>
      </c>
      <c r="O356" s="22">
        <v>0</v>
      </c>
      <c r="P356" s="22">
        <v>0</v>
      </c>
      <c r="Q356" s="22">
        <v>0</v>
      </c>
      <c r="R356" s="22">
        <v>0</v>
      </c>
      <c r="S356" s="22">
        <v>0</v>
      </c>
      <c r="T356" s="22">
        <v>0</v>
      </c>
      <c r="U356" s="22">
        <v>0</v>
      </c>
      <c r="V356">
        <v>0</v>
      </c>
    </row>
    <row r="357" spans="1:22" x14ac:dyDescent="0.3">
      <c r="A357" s="18" t="s">
        <v>40</v>
      </c>
      <c r="B357" s="17" t="s">
        <v>226</v>
      </c>
      <c r="C357" s="17" t="s">
        <v>143</v>
      </c>
      <c r="D357" s="22">
        <v>3241446.2</v>
      </c>
      <c r="E357" s="22">
        <v>3420406.25</v>
      </c>
      <c r="F357" s="22">
        <v>178960.05</v>
      </c>
      <c r="G357" s="22">
        <v>51.6</v>
      </c>
      <c r="H357" s="22">
        <v>0</v>
      </c>
      <c r="I357" s="22">
        <v>62329.46</v>
      </c>
      <c r="J357" s="22">
        <v>0</v>
      </c>
      <c r="K357" s="22">
        <v>0</v>
      </c>
      <c r="L357" s="22">
        <v>0</v>
      </c>
      <c r="M357" s="22">
        <v>0</v>
      </c>
      <c r="N357" s="22">
        <v>238243.73</v>
      </c>
      <c r="O357" s="22">
        <v>534.54</v>
      </c>
      <c r="P357" s="22">
        <v>0</v>
      </c>
      <c r="Q357" s="22">
        <v>0</v>
      </c>
      <c r="R357" s="22">
        <v>0</v>
      </c>
      <c r="S357" s="22">
        <v>0</v>
      </c>
      <c r="T357">
        <v>0</v>
      </c>
      <c r="U357">
        <v>0</v>
      </c>
      <c r="V357">
        <v>0</v>
      </c>
    </row>
    <row r="358" spans="1:22" x14ac:dyDescent="0.3">
      <c r="A358" s="18" t="s">
        <v>40</v>
      </c>
      <c r="B358" s="17" t="s">
        <v>226</v>
      </c>
      <c r="C358" s="17" t="s">
        <v>144</v>
      </c>
      <c r="D358" s="22">
        <v>21892814.300000001</v>
      </c>
      <c r="E358" s="22">
        <v>16693380.5678</v>
      </c>
      <c r="F358" s="22">
        <v>1780012.04</v>
      </c>
      <c r="G358" s="22">
        <v>25.56</v>
      </c>
      <c r="H358" s="22">
        <v>0</v>
      </c>
      <c r="I358" s="22">
        <v>358539.23</v>
      </c>
      <c r="J358" s="22">
        <v>0</v>
      </c>
      <c r="K358" s="22">
        <v>0</v>
      </c>
      <c r="L358" s="22">
        <v>0</v>
      </c>
      <c r="M358" s="22">
        <v>0</v>
      </c>
      <c r="N358" s="22">
        <v>838429.02</v>
      </c>
      <c r="O358" s="22">
        <v>8015.84</v>
      </c>
      <c r="P358" s="22">
        <v>0</v>
      </c>
      <c r="Q358" s="22">
        <v>7018276.3322000001</v>
      </c>
      <c r="R358" s="22">
        <v>37402.870000000003</v>
      </c>
      <c r="S358" s="22">
        <v>1427.69</v>
      </c>
      <c r="T358">
        <v>28399.88</v>
      </c>
      <c r="U358">
        <v>0</v>
      </c>
      <c r="V358">
        <v>0</v>
      </c>
    </row>
    <row r="359" spans="1:22" x14ac:dyDescent="0.3">
      <c r="A359" s="18" t="s">
        <v>40</v>
      </c>
      <c r="B359" s="17" t="s">
        <v>226</v>
      </c>
      <c r="C359" s="17" t="s">
        <v>145</v>
      </c>
      <c r="D359" s="22">
        <v>2310</v>
      </c>
      <c r="E359" s="22">
        <v>1020.5688</v>
      </c>
      <c r="F359" s="22">
        <v>68.27</v>
      </c>
      <c r="G359" s="22">
        <v>0</v>
      </c>
      <c r="H359" s="22">
        <v>0</v>
      </c>
      <c r="I359" s="22">
        <v>0</v>
      </c>
      <c r="J359" s="22">
        <v>0</v>
      </c>
      <c r="K359" s="22">
        <v>0</v>
      </c>
      <c r="L359" s="22">
        <v>0</v>
      </c>
      <c r="M359" s="22">
        <v>0</v>
      </c>
      <c r="N359" s="22">
        <v>0</v>
      </c>
      <c r="O359" s="22">
        <v>0</v>
      </c>
      <c r="P359" s="22">
        <v>0</v>
      </c>
      <c r="Q359" s="22">
        <v>1455.0411999999999</v>
      </c>
      <c r="R359" s="22">
        <v>97.34</v>
      </c>
      <c r="S359" s="22">
        <v>0</v>
      </c>
      <c r="T359" s="22">
        <v>0</v>
      </c>
      <c r="U359" s="22">
        <v>0</v>
      </c>
      <c r="V359">
        <v>0</v>
      </c>
    </row>
    <row r="360" spans="1:22" x14ac:dyDescent="0.3">
      <c r="A360" s="18" t="s">
        <v>40</v>
      </c>
      <c r="B360" s="17" t="s">
        <v>226</v>
      </c>
      <c r="C360" s="17" t="s">
        <v>146</v>
      </c>
      <c r="D360" s="22">
        <v>2070</v>
      </c>
      <c r="E360" s="22">
        <v>2228.04</v>
      </c>
      <c r="F360" s="22">
        <v>158.04</v>
      </c>
      <c r="G360" s="22">
        <v>0</v>
      </c>
      <c r="H360" s="22">
        <v>0</v>
      </c>
      <c r="I360" s="22">
        <v>0</v>
      </c>
      <c r="J360" s="22">
        <v>0</v>
      </c>
      <c r="K360" s="22">
        <v>0</v>
      </c>
      <c r="L360" s="22">
        <v>0</v>
      </c>
      <c r="M360" s="22">
        <v>0</v>
      </c>
      <c r="N360" s="22">
        <v>0</v>
      </c>
      <c r="O360" s="22">
        <v>0</v>
      </c>
      <c r="P360" s="22">
        <v>0</v>
      </c>
      <c r="Q360" s="22">
        <v>0</v>
      </c>
      <c r="R360" s="22">
        <v>0</v>
      </c>
      <c r="S360" s="22">
        <v>0</v>
      </c>
      <c r="T360">
        <v>0</v>
      </c>
      <c r="U360">
        <v>0</v>
      </c>
      <c r="V360">
        <v>0</v>
      </c>
    </row>
    <row r="361" spans="1:22" x14ac:dyDescent="0.3">
      <c r="A361" s="18" t="s">
        <v>364</v>
      </c>
      <c r="B361" s="17" t="s">
        <v>227</v>
      </c>
      <c r="C361" s="17" t="s">
        <v>129</v>
      </c>
      <c r="D361" s="22">
        <v>2393460.23999999</v>
      </c>
      <c r="E361" s="22">
        <v>2935846.9599999902</v>
      </c>
      <c r="F361" s="22">
        <v>542386.72</v>
      </c>
      <c r="G361" s="22">
        <v>75.819999999999993</v>
      </c>
      <c r="H361" s="22">
        <v>0</v>
      </c>
      <c r="I361" s="22">
        <v>344397.78</v>
      </c>
      <c r="J361" s="22">
        <v>0</v>
      </c>
      <c r="K361" s="22">
        <v>0</v>
      </c>
      <c r="L361" s="22">
        <v>80375.210000000006</v>
      </c>
      <c r="M361" s="22">
        <v>0</v>
      </c>
      <c r="N361" s="22">
        <v>71654.91</v>
      </c>
      <c r="O361" s="22">
        <v>1087.56</v>
      </c>
      <c r="P361" s="22">
        <v>0</v>
      </c>
      <c r="Q361" s="22">
        <v>0</v>
      </c>
      <c r="R361" s="22">
        <v>0</v>
      </c>
      <c r="S361" s="22">
        <v>0</v>
      </c>
      <c r="T361">
        <v>0</v>
      </c>
      <c r="U361">
        <v>0</v>
      </c>
      <c r="V361">
        <v>0</v>
      </c>
    </row>
    <row r="362" spans="1:22" x14ac:dyDescent="0.3">
      <c r="A362" s="18" t="s">
        <v>364</v>
      </c>
      <c r="B362" s="17" t="s">
        <v>227</v>
      </c>
      <c r="C362" s="17" t="s">
        <v>130</v>
      </c>
      <c r="D362" s="22">
        <v>929619.95999999903</v>
      </c>
      <c r="E362" s="22">
        <v>1156421.21</v>
      </c>
      <c r="F362" s="22">
        <v>226801.25</v>
      </c>
      <c r="G362" s="22">
        <v>25.16</v>
      </c>
      <c r="H362" s="22">
        <v>0</v>
      </c>
      <c r="I362" s="22">
        <v>145786.69</v>
      </c>
      <c r="J362" s="22">
        <v>0</v>
      </c>
      <c r="K362" s="22">
        <v>0</v>
      </c>
      <c r="L362" s="22">
        <v>33030.639999999999</v>
      </c>
      <c r="M362" s="22">
        <v>0</v>
      </c>
      <c r="N362" s="22">
        <v>58789.07</v>
      </c>
      <c r="O362" s="22">
        <v>185.35</v>
      </c>
      <c r="P362" s="22">
        <v>0</v>
      </c>
      <c r="Q362" s="22">
        <v>0</v>
      </c>
      <c r="R362" s="22">
        <v>0</v>
      </c>
      <c r="S362" s="22">
        <v>0</v>
      </c>
      <c r="T362">
        <v>0</v>
      </c>
      <c r="U362">
        <v>0</v>
      </c>
      <c r="V362">
        <v>0</v>
      </c>
    </row>
    <row r="363" spans="1:22" x14ac:dyDescent="0.3">
      <c r="A363" s="18" t="s">
        <v>364</v>
      </c>
      <c r="B363" s="17" t="s">
        <v>227</v>
      </c>
      <c r="C363" s="17" t="s">
        <v>131</v>
      </c>
      <c r="D363" s="22">
        <v>226237.1</v>
      </c>
      <c r="E363" s="22">
        <v>279767.65000000002</v>
      </c>
      <c r="F363" s="22">
        <v>53530.55</v>
      </c>
      <c r="G363" s="22">
        <v>11.68</v>
      </c>
      <c r="H363" s="22">
        <v>0</v>
      </c>
      <c r="I363" s="22">
        <v>26009.32</v>
      </c>
      <c r="J363" s="22">
        <v>0</v>
      </c>
      <c r="K363" s="22">
        <v>0</v>
      </c>
      <c r="L363" s="22">
        <v>15622.22</v>
      </c>
      <c r="M363" s="22">
        <v>0</v>
      </c>
      <c r="N363" s="22">
        <v>17705.64</v>
      </c>
      <c r="O363" s="22">
        <v>30.79</v>
      </c>
      <c r="P363" s="22">
        <v>0</v>
      </c>
      <c r="Q363" s="22">
        <v>0</v>
      </c>
      <c r="R363" s="22">
        <v>0</v>
      </c>
      <c r="S363" s="22">
        <v>0</v>
      </c>
      <c r="T363" s="22">
        <v>0</v>
      </c>
      <c r="U363" s="22">
        <v>0</v>
      </c>
      <c r="V363">
        <v>0</v>
      </c>
    </row>
    <row r="364" spans="1:22" x14ac:dyDescent="0.3">
      <c r="A364" s="18" t="s">
        <v>364</v>
      </c>
      <c r="B364" s="17" t="s">
        <v>227</v>
      </c>
      <c r="C364" s="17" t="s">
        <v>132</v>
      </c>
      <c r="D364" s="22">
        <v>1240947.7</v>
      </c>
      <c r="E364" s="22">
        <v>1514101.54</v>
      </c>
      <c r="F364" s="22">
        <v>273153.84000000003</v>
      </c>
      <c r="G364" s="22">
        <v>2.54</v>
      </c>
      <c r="H364" s="22">
        <v>0</v>
      </c>
      <c r="I364" s="22">
        <v>163211.62</v>
      </c>
      <c r="J364" s="22">
        <v>0</v>
      </c>
      <c r="K364" s="22">
        <v>0</v>
      </c>
      <c r="L364" s="22">
        <v>51052.959999999999</v>
      </c>
      <c r="M364" s="22">
        <v>0</v>
      </c>
      <c r="N364" s="22">
        <v>39681.440000000002</v>
      </c>
      <c r="O364" s="22">
        <v>438.24</v>
      </c>
      <c r="P364" s="22">
        <v>0</v>
      </c>
      <c r="Q364" s="22">
        <v>0</v>
      </c>
      <c r="R364" s="22">
        <v>0</v>
      </c>
      <c r="S364" s="22">
        <v>0</v>
      </c>
      <c r="T364" s="22">
        <v>0</v>
      </c>
      <c r="U364" s="22">
        <v>0</v>
      </c>
      <c r="V364">
        <v>0</v>
      </c>
    </row>
    <row r="365" spans="1:22" x14ac:dyDescent="0.3">
      <c r="A365" s="18" t="s">
        <v>364</v>
      </c>
      <c r="B365" s="17" t="s">
        <v>227</v>
      </c>
      <c r="C365" s="17" t="s">
        <v>133</v>
      </c>
      <c r="D365" s="22">
        <v>1275502.52</v>
      </c>
      <c r="E365" s="22">
        <v>1421437.59</v>
      </c>
      <c r="F365" s="22">
        <v>145935.07</v>
      </c>
      <c r="G365" s="22">
        <v>11.52</v>
      </c>
      <c r="H365" s="22">
        <v>0</v>
      </c>
      <c r="I365" s="22">
        <v>81763.98</v>
      </c>
      <c r="J365" s="22">
        <v>0</v>
      </c>
      <c r="K365" s="22">
        <v>0</v>
      </c>
      <c r="L365" s="22">
        <v>26944.15</v>
      </c>
      <c r="M365" s="22">
        <v>0</v>
      </c>
      <c r="N365" s="22">
        <v>27118.82</v>
      </c>
      <c r="O365" s="22">
        <v>234.47</v>
      </c>
      <c r="P365" s="22">
        <v>0</v>
      </c>
      <c r="Q365" s="22">
        <v>0</v>
      </c>
      <c r="R365" s="22">
        <v>0</v>
      </c>
      <c r="S365" s="22">
        <v>0</v>
      </c>
      <c r="T365" s="22">
        <v>0</v>
      </c>
      <c r="U365" s="22">
        <v>0</v>
      </c>
      <c r="V365">
        <v>0</v>
      </c>
    </row>
    <row r="366" spans="1:22" x14ac:dyDescent="0.3">
      <c r="A366" s="18" t="s">
        <v>364</v>
      </c>
      <c r="B366" s="17" t="s">
        <v>227</v>
      </c>
      <c r="C366" s="17" t="s">
        <v>134</v>
      </c>
      <c r="D366" s="22">
        <v>114375.32</v>
      </c>
      <c r="E366" s="22">
        <v>144232.4283</v>
      </c>
      <c r="F366" s="22">
        <v>30888.16</v>
      </c>
      <c r="G366" s="22">
        <v>0</v>
      </c>
      <c r="H366" s="22">
        <v>0</v>
      </c>
      <c r="I366" s="22">
        <v>14537.58</v>
      </c>
      <c r="J366" s="22">
        <v>0</v>
      </c>
      <c r="K366" s="22">
        <v>0</v>
      </c>
      <c r="L366" s="22">
        <v>7973.48</v>
      </c>
      <c r="M366" s="22">
        <v>0</v>
      </c>
      <c r="N366" s="22">
        <v>1136.52</v>
      </c>
      <c r="O366" s="22">
        <v>0</v>
      </c>
      <c r="P366" s="22">
        <v>0</v>
      </c>
      <c r="Q366" s="22">
        <v>1033.6817000000001</v>
      </c>
      <c r="R366" s="22">
        <v>0</v>
      </c>
      <c r="S366" s="22">
        <v>2.63</v>
      </c>
      <c r="T366" s="22">
        <v>0</v>
      </c>
      <c r="U366" s="22">
        <v>0</v>
      </c>
      <c r="V366">
        <v>0</v>
      </c>
    </row>
    <row r="367" spans="1:22" x14ac:dyDescent="0.3">
      <c r="A367" s="18" t="s">
        <v>364</v>
      </c>
      <c r="B367" s="17" t="s">
        <v>227</v>
      </c>
      <c r="C367" s="17" t="s">
        <v>135</v>
      </c>
      <c r="D367" s="22">
        <v>1391334.7</v>
      </c>
      <c r="E367" s="22">
        <v>1731076.94</v>
      </c>
      <c r="F367" s="22">
        <v>339742.24</v>
      </c>
      <c r="G367" s="22">
        <v>3.22</v>
      </c>
      <c r="H367" s="22">
        <v>0</v>
      </c>
      <c r="I367" s="22">
        <v>232376.12</v>
      </c>
      <c r="J367" s="22">
        <v>0</v>
      </c>
      <c r="K367" s="22">
        <v>0</v>
      </c>
      <c r="L367" s="22">
        <v>27064.26</v>
      </c>
      <c r="M367" s="22">
        <v>0</v>
      </c>
      <c r="N367" s="22">
        <v>57332.99</v>
      </c>
      <c r="O367" s="22">
        <v>245.51</v>
      </c>
      <c r="P367" s="22">
        <v>0</v>
      </c>
      <c r="Q367" s="22">
        <v>0</v>
      </c>
      <c r="R367" s="22">
        <v>0</v>
      </c>
      <c r="S367" s="22">
        <v>0</v>
      </c>
      <c r="T367" s="22">
        <v>0</v>
      </c>
      <c r="U367" s="22">
        <v>0</v>
      </c>
      <c r="V367">
        <v>0</v>
      </c>
    </row>
    <row r="368" spans="1:22" x14ac:dyDescent="0.3">
      <c r="A368" s="18" t="s">
        <v>364</v>
      </c>
      <c r="B368" s="17" t="s">
        <v>227</v>
      </c>
      <c r="C368" s="17" t="s">
        <v>136</v>
      </c>
      <c r="D368" s="22">
        <v>2669814.58</v>
      </c>
      <c r="E368" s="22">
        <v>2503365.5027999999</v>
      </c>
      <c r="F368" s="22">
        <v>523252.04</v>
      </c>
      <c r="G368" s="22">
        <v>7.2</v>
      </c>
      <c r="H368" s="22">
        <v>0</v>
      </c>
      <c r="I368" s="22">
        <v>209103.67</v>
      </c>
      <c r="J368" s="22">
        <v>0</v>
      </c>
      <c r="K368" s="22">
        <v>0</v>
      </c>
      <c r="L368" s="22">
        <v>112344.99</v>
      </c>
      <c r="M368" s="22">
        <v>0</v>
      </c>
      <c r="N368" s="22">
        <v>88481.02</v>
      </c>
      <c r="O368" s="22">
        <v>2606.2399999999998</v>
      </c>
      <c r="P368" s="22">
        <v>0</v>
      </c>
      <c r="Q368" s="22">
        <v>708506.08719999995</v>
      </c>
      <c r="R368" s="22">
        <v>16921.95</v>
      </c>
      <c r="S368" s="22">
        <v>1883.02</v>
      </c>
      <c r="T368">
        <v>80593.649999999994</v>
      </c>
      <c r="U368">
        <v>0</v>
      </c>
      <c r="V368">
        <v>0</v>
      </c>
    </row>
    <row r="369" spans="1:22" x14ac:dyDescent="0.3">
      <c r="A369" s="18" t="s">
        <v>364</v>
      </c>
      <c r="B369" s="17" t="s">
        <v>227</v>
      </c>
      <c r="C369" s="17" t="s">
        <v>137</v>
      </c>
      <c r="D369" s="22">
        <v>3213357.9399999902</v>
      </c>
      <c r="E369" s="22">
        <v>4169110.27999999</v>
      </c>
      <c r="F369" s="22">
        <v>955752.34</v>
      </c>
      <c r="G369" s="22">
        <v>7.68</v>
      </c>
      <c r="H369" s="22">
        <v>0</v>
      </c>
      <c r="I369" s="22">
        <v>650084.81000000006</v>
      </c>
      <c r="J369" s="22">
        <v>0</v>
      </c>
      <c r="K369" s="22">
        <v>0</v>
      </c>
      <c r="L369" s="22">
        <v>96130.39</v>
      </c>
      <c r="M369" s="22">
        <v>0</v>
      </c>
      <c r="N369" s="22">
        <v>124125.61</v>
      </c>
      <c r="O369" s="22">
        <v>2800.01</v>
      </c>
      <c r="P369" s="22">
        <v>0</v>
      </c>
      <c r="Q369" s="22">
        <v>0</v>
      </c>
      <c r="R369" s="22">
        <v>0</v>
      </c>
      <c r="S369" s="22">
        <v>0</v>
      </c>
      <c r="T369">
        <v>0</v>
      </c>
      <c r="U369">
        <v>0</v>
      </c>
      <c r="V369">
        <v>0</v>
      </c>
    </row>
    <row r="370" spans="1:22" x14ac:dyDescent="0.3">
      <c r="A370" s="18" t="s">
        <v>364</v>
      </c>
      <c r="B370" s="17" t="s">
        <v>227</v>
      </c>
      <c r="C370" s="17" t="s">
        <v>138</v>
      </c>
      <c r="D370" s="22">
        <v>1716378.82</v>
      </c>
      <c r="E370" s="22">
        <v>1925881.63</v>
      </c>
      <c r="F370" s="22">
        <v>209502.81</v>
      </c>
      <c r="G370" s="22">
        <v>0.84</v>
      </c>
      <c r="H370" s="22">
        <v>0</v>
      </c>
      <c r="I370" s="22">
        <v>134114.4</v>
      </c>
      <c r="J370" s="22">
        <v>0</v>
      </c>
      <c r="K370" s="22">
        <v>0</v>
      </c>
      <c r="L370" s="22">
        <v>17680.740000000002</v>
      </c>
      <c r="M370" s="22">
        <v>0</v>
      </c>
      <c r="N370" s="22">
        <v>155845.99</v>
      </c>
      <c r="O370" s="22">
        <v>34.619999999999997</v>
      </c>
      <c r="P370" s="22">
        <v>0</v>
      </c>
      <c r="Q370" s="22">
        <v>0</v>
      </c>
      <c r="R370" s="22">
        <v>0</v>
      </c>
      <c r="S370" s="22">
        <v>0</v>
      </c>
      <c r="T370" s="22">
        <v>0</v>
      </c>
      <c r="U370" s="22">
        <v>0</v>
      </c>
      <c r="V370">
        <v>0</v>
      </c>
    </row>
    <row r="371" spans="1:22" x14ac:dyDescent="0.3">
      <c r="A371" s="18" t="s">
        <v>364</v>
      </c>
      <c r="B371" s="17" t="s">
        <v>227</v>
      </c>
      <c r="C371" s="17" t="s">
        <v>139</v>
      </c>
      <c r="D371" s="22">
        <v>1698542.98</v>
      </c>
      <c r="E371" s="22">
        <v>1808041.9733</v>
      </c>
      <c r="F371" s="22">
        <v>293977.75</v>
      </c>
      <c r="G371" s="22">
        <v>11.6</v>
      </c>
      <c r="H371" s="22">
        <v>0</v>
      </c>
      <c r="I371" s="22">
        <v>191803.2</v>
      </c>
      <c r="J371" s="22">
        <v>0</v>
      </c>
      <c r="K371" s="22">
        <v>0</v>
      </c>
      <c r="L371" s="22">
        <v>31346.880000000001</v>
      </c>
      <c r="M371" s="22">
        <v>0</v>
      </c>
      <c r="N371" s="22">
        <v>20557.72</v>
      </c>
      <c r="O371" s="22">
        <v>947.36</v>
      </c>
      <c r="P371" s="22">
        <v>0</v>
      </c>
      <c r="Q371" s="22">
        <v>184885.76670000001</v>
      </c>
      <c r="R371" s="22">
        <v>0</v>
      </c>
      <c r="S371" s="22">
        <v>407.01</v>
      </c>
      <c r="T371" s="22">
        <v>0</v>
      </c>
      <c r="U371" s="22">
        <v>0</v>
      </c>
      <c r="V371">
        <v>0</v>
      </c>
    </row>
    <row r="372" spans="1:22" x14ac:dyDescent="0.3">
      <c r="A372" s="18" t="s">
        <v>364</v>
      </c>
      <c r="B372" s="17" t="s">
        <v>227</v>
      </c>
      <c r="C372" s="17" t="s">
        <v>140</v>
      </c>
      <c r="D372" s="22">
        <v>2734954.68</v>
      </c>
      <c r="E372" s="22">
        <v>1197042.4435000001</v>
      </c>
      <c r="F372" s="22">
        <v>13736.51</v>
      </c>
      <c r="G372" s="22">
        <v>3.84</v>
      </c>
      <c r="H372" s="22">
        <v>0</v>
      </c>
      <c r="I372" s="22">
        <v>803.45</v>
      </c>
      <c r="J372" s="22">
        <v>0</v>
      </c>
      <c r="K372" s="22">
        <v>0</v>
      </c>
      <c r="L372" s="22">
        <v>11967.99</v>
      </c>
      <c r="M372" s="22">
        <v>0</v>
      </c>
      <c r="N372" s="22">
        <v>53582.54</v>
      </c>
      <c r="O372" s="22">
        <v>580.79</v>
      </c>
      <c r="P372" s="22">
        <v>0</v>
      </c>
      <c r="Q372" s="22">
        <v>1552923.2764999999</v>
      </c>
      <c r="R372" s="22">
        <v>0</v>
      </c>
      <c r="S372" s="22">
        <v>1274.53</v>
      </c>
      <c r="T372" s="22">
        <v>21321.9</v>
      </c>
      <c r="U372" s="22">
        <v>0</v>
      </c>
      <c r="V372">
        <v>0</v>
      </c>
    </row>
    <row r="373" spans="1:22" x14ac:dyDescent="0.3">
      <c r="A373" s="18" t="s">
        <v>364</v>
      </c>
      <c r="B373" s="17" t="s">
        <v>227</v>
      </c>
      <c r="C373" s="17" t="s">
        <v>141</v>
      </c>
      <c r="D373" s="22">
        <v>7350091.4199999804</v>
      </c>
      <c r="E373" s="22">
        <v>7968044.0211999798</v>
      </c>
      <c r="F373" s="22">
        <v>1813341.86</v>
      </c>
      <c r="G373" s="22">
        <v>10.84</v>
      </c>
      <c r="H373" s="22">
        <v>0</v>
      </c>
      <c r="I373" s="22">
        <v>1039851.09</v>
      </c>
      <c r="J373" s="22">
        <v>0</v>
      </c>
      <c r="K373" s="22">
        <v>0</v>
      </c>
      <c r="L373" s="22">
        <v>321563.81</v>
      </c>
      <c r="M373" s="22">
        <v>0</v>
      </c>
      <c r="N373" s="22">
        <v>251963.15</v>
      </c>
      <c r="O373" s="22">
        <v>677.56</v>
      </c>
      <c r="P373" s="22">
        <v>0</v>
      </c>
      <c r="Q373" s="22">
        <v>1201931.8988000001</v>
      </c>
      <c r="R373" s="22">
        <v>2298.0300000000002</v>
      </c>
      <c r="S373" s="22">
        <v>4244.6099999999997</v>
      </c>
      <c r="T373" s="22">
        <v>57187.74</v>
      </c>
      <c r="U373" s="22">
        <v>0</v>
      </c>
      <c r="V373">
        <v>0</v>
      </c>
    </row>
    <row r="374" spans="1:22" x14ac:dyDescent="0.3">
      <c r="A374" s="18" t="s">
        <v>364</v>
      </c>
      <c r="B374" s="17" t="s">
        <v>227</v>
      </c>
      <c r="C374" s="17" t="s">
        <v>142</v>
      </c>
      <c r="D374" s="22">
        <v>91053.18</v>
      </c>
      <c r="E374" s="22">
        <v>125883.89</v>
      </c>
      <c r="F374" s="22">
        <v>34830.71</v>
      </c>
      <c r="G374" s="22">
        <v>4.96</v>
      </c>
      <c r="H374" s="22">
        <v>0</v>
      </c>
      <c r="I374" s="22">
        <v>14118.7</v>
      </c>
      <c r="J374" s="22">
        <v>0</v>
      </c>
      <c r="K374" s="22">
        <v>0</v>
      </c>
      <c r="L374" s="22">
        <v>11893.36</v>
      </c>
      <c r="M374" s="22">
        <v>0</v>
      </c>
      <c r="N374" s="22">
        <v>6660.65</v>
      </c>
      <c r="O374" s="22">
        <v>0</v>
      </c>
      <c r="P374" s="22">
        <v>0</v>
      </c>
      <c r="Q374" s="22">
        <v>0</v>
      </c>
      <c r="R374" s="22">
        <v>0</v>
      </c>
      <c r="S374" s="22">
        <v>0</v>
      </c>
      <c r="T374">
        <v>0</v>
      </c>
      <c r="U374">
        <v>0</v>
      </c>
      <c r="V374">
        <v>0</v>
      </c>
    </row>
    <row r="375" spans="1:22" x14ac:dyDescent="0.3">
      <c r="A375" s="18" t="s">
        <v>364</v>
      </c>
      <c r="B375" s="17" t="s">
        <v>227</v>
      </c>
      <c r="C375" s="17" t="s">
        <v>143</v>
      </c>
      <c r="D375" s="22">
        <v>604049.57999999996</v>
      </c>
      <c r="E375" s="22">
        <v>719956.46</v>
      </c>
      <c r="F375" s="22">
        <v>115906.88</v>
      </c>
      <c r="G375" s="22">
        <v>14.24</v>
      </c>
      <c r="H375" s="22">
        <v>0</v>
      </c>
      <c r="I375" s="22">
        <v>63800.56</v>
      </c>
      <c r="J375" s="22">
        <v>0</v>
      </c>
      <c r="K375" s="22">
        <v>0</v>
      </c>
      <c r="L375" s="22">
        <v>27224.06</v>
      </c>
      <c r="M375" s="22">
        <v>0</v>
      </c>
      <c r="N375" s="22">
        <v>26264.89</v>
      </c>
      <c r="O375" s="22">
        <v>66.22</v>
      </c>
      <c r="P375" s="22">
        <v>0</v>
      </c>
      <c r="Q375" s="22">
        <v>0</v>
      </c>
      <c r="R375" s="22">
        <v>0</v>
      </c>
      <c r="S375" s="22">
        <v>0</v>
      </c>
      <c r="T375">
        <v>0</v>
      </c>
      <c r="U375">
        <v>0</v>
      </c>
      <c r="V375">
        <v>0</v>
      </c>
    </row>
    <row r="376" spans="1:22" x14ac:dyDescent="0.3">
      <c r="A376" s="18" t="s">
        <v>364</v>
      </c>
      <c r="B376" s="17" t="s">
        <v>227</v>
      </c>
      <c r="C376" s="17" t="s">
        <v>144</v>
      </c>
      <c r="D376" s="22">
        <v>1104609.3799999999</v>
      </c>
      <c r="E376" s="22">
        <v>1356420.17</v>
      </c>
      <c r="F376" s="22">
        <v>251810.79</v>
      </c>
      <c r="G376" s="22">
        <v>5.54</v>
      </c>
      <c r="H376" s="22">
        <v>0</v>
      </c>
      <c r="I376" s="22">
        <v>158277.57999999999</v>
      </c>
      <c r="J376" s="22">
        <v>0</v>
      </c>
      <c r="K376" s="22">
        <v>0</v>
      </c>
      <c r="L376" s="22">
        <v>39486.730000000003</v>
      </c>
      <c r="M376" s="22">
        <v>0</v>
      </c>
      <c r="N376" s="22">
        <v>42647.83</v>
      </c>
      <c r="O376" s="22">
        <v>552.77</v>
      </c>
      <c r="P376" s="22">
        <v>0</v>
      </c>
      <c r="Q376" s="22">
        <v>0</v>
      </c>
      <c r="R376" s="22">
        <v>0</v>
      </c>
      <c r="S376" s="22">
        <v>0</v>
      </c>
      <c r="T376">
        <v>0</v>
      </c>
      <c r="U376">
        <v>0</v>
      </c>
      <c r="V376">
        <v>0</v>
      </c>
    </row>
    <row r="377" spans="1:22" x14ac:dyDescent="0.3">
      <c r="A377" s="18" t="s">
        <v>364</v>
      </c>
      <c r="B377" s="17" t="s">
        <v>227</v>
      </c>
      <c r="C377" s="17" t="s">
        <v>145</v>
      </c>
      <c r="D377" s="22">
        <v>163873</v>
      </c>
      <c r="E377" s="22">
        <v>209848.41</v>
      </c>
      <c r="F377" s="22">
        <v>45975.41</v>
      </c>
      <c r="G377" s="22">
        <v>0</v>
      </c>
      <c r="H377" s="22">
        <v>0</v>
      </c>
      <c r="I377" s="22">
        <v>17855.669999999998</v>
      </c>
      <c r="J377" s="22">
        <v>0</v>
      </c>
      <c r="K377" s="22">
        <v>0</v>
      </c>
      <c r="L377" s="22">
        <v>16154.06</v>
      </c>
      <c r="M377" s="22">
        <v>0</v>
      </c>
      <c r="N377" s="22">
        <v>13000.7</v>
      </c>
      <c r="O377" s="22">
        <v>0</v>
      </c>
      <c r="P377" s="22">
        <v>0</v>
      </c>
      <c r="Q377" s="22">
        <v>0</v>
      </c>
      <c r="R377" s="22">
        <v>0</v>
      </c>
      <c r="S377" s="22">
        <v>0</v>
      </c>
      <c r="T377" s="22">
        <v>0</v>
      </c>
      <c r="U377" s="22">
        <v>0</v>
      </c>
      <c r="V377">
        <v>0</v>
      </c>
    </row>
    <row r="378" spans="1:22" x14ac:dyDescent="0.3">
      <c r="A378" s="18" t="s">
        <v>364</v>
      </c>
      <c r="B378" s="17" t="s">
        <v>227</v>
      </c>
      <c r="C378" s="17" t="s">
        <v>146</v>
      </c>
      <c r="D378" s="22">
        <v>1252010.32</v>
      </c>
      <c r="E378" s="22">
        <v>1467534.99</v>
      </c>
      <c r="F378" s="22">
        <v>215524.67</v>
      </c>
      <c r="G378" s="22">
        <v>9.06</v>
      </c>
      <c r="H378" s="22">
        <v>0</v>
      </c>
      <c r="I378" s="22">
        <v>139615.96</v>
      </c>
      <c r="J378" s="22">
        <v>0</v>
      </c>
      <c r="K378" s="22">
        <v>0</v>
      </c>
      <c r="L378" s="22">
        <v>26039.439999999999</v>
      </c>
      <c r="M378" s="22">
        <v>0</v>
      </c>
      <c r="N378" s="22">
        <v>44780.84</v>
      </c>
      <c r="O378" s="22">
        <v>156.19999999999999</v>
      </c>
      <c r="P378" s="22">
        <v>0</v>
      </c>
      <c r="Q378" s="22">
        <v>0</v>
      </c>
      <c r="R378" s="22">
        <v>0</v>
      </c>
      <c r="S378" s="22">
        <v>0</v>
      </c>
      <c r="T378">
        <v>0</v>
      </c>
      <c r="U378">
        <v>0</v>
      </c>
      <c r="V378">
        <v>0</v>
      </c>
    </row>
    <row r="379" spans="1:22" x14ac:dyDescent="0.3">
      <c r="A379" s="18" t="s">
        <v>364</v>
      </c>
      <c r="B379" s="17" t="s">
        <v>227</v>
      </c>
      <c r="C379" s="17" t="s">
        <v>147</v>
      </c>
      <c r="D379" s="22">
        <v>2251314.44</v>
      </c>
      <c r="E379" s="22">
        <v>1151535.8273</v>
      </c>
      <c r="F379" s="22">
        <v>85112.04</v>
      </c>
      <c r="G379" s="22">
        <v>10.32</v>
      </c>
      <c r="H379" s="22">
        <v>0</v>
      </c>
      <c r="I379" s="22">
        <v>39691.11</v>
      </c>
      <c r="J379" s="22">
        <v>0</v>
      </c>
      <c r="K379" s="22">
        <v>0</v>
      </c>
      <c r="L379" s="22">
        <v>28939.56</v>
      </c>
      <c r="M379" s="22">
        <v>0</v>
      </c>
      <c r="N379" s="22">
        <v>138725.85</v>
      </c>
      <c r="O379" s="22">
        <v>3060.57</v>
      </c>
      <c r="P379" s="22">
        <v>0</v>
      </c>
      <c r="Q379" s="22">
        <v>1184890.6527</v>
      </c>
      <c r="R379" s="22">
        <v>0</v>
      </c>
      <c r="S379" s="22">
        <v>0</v>
      </c>
      <c r="T379">
        <v>45184.21</v>
      </c>
      <c r="U379">
        <v>0</v>
      </c>
      <c r="V379">
        <v>0</v>
      </c>
    </row>
    <row r="380" spans="1:22" x14ac:dyDescent="0.3">
      <c r="A380" s="18" t="s">
        <v>364</v>
      </c>
      <c r="B380" s="17" t="s">
        <v>227</v>
      </c>
      <c r="C380" s="17" t="s">
        <v>148</v>
      </c>
      <c r="D380" s="22">
        <v>139508.32</v>
      </c>
      <c r="E380" s="22">
        <v>149708.18</v>
      </c>
      <c r="F380" s="22">
        <v>10199.86</v>
      </c>
      <c r="G380" s="22">
        <v>2.2999999999999998</v>
      </c>
      <c r="H380" s="22">
        <v>0</v>
      </c>
      <c r="I380" s="22">
        <v>3116.91</v>
      </c>
      <c r="J380" s="22">
        <v>0</v>
      </c>
      <c r="K380" s="22">
        <v>0</v>
      </c>
      <c r="L380" s="22">
        <v>83.02</v>
      </c>
      <c r="M380" s="22">
        <v>0</v>
      </c>
      <c r="N380" s="22">
        <v>13833.74</v>
      </c>
      <c r="O380" s="22">
        <v>27.4</v>
      </c>
      <c r="P380" s="22">
        <v>0</v>
      </c>
      <c r="Q380" s="22">
        <v>0</v>
      </c>
      <c r="R380" s="22">
        <v>0</v>
      </c>
      <c r="S380" s="22">
        <v>0</v>
      </c>
      <c r="T380" s="24">
        <v>0</v>
      </c>
      <c r="U380" s="24">
        <v>0</v>
      </c>
      <c r="V380" s="22">
        <v>0</v>
      </c>
    </row>
    <row r="381" spans="1:22" x14ac:dyDescent="0.3">
      <c r="A381" s="18" t="s">
        <v>364</v>
      </c>
      <c r="B381" s="17" t="s">
        <v>227</v>
      </c>
      <c r="C381" s="17" t="s">
        <v>149</v>
      </c>
      <c r="D381" s="22">
        <v>1399462.02</v>
      </c>
      <c r="E381" s="22">
        <v>1647397.26</v>
      </c>
      <c r="F381" s="22">
        <v>247935.24</v>
      </c>
      <c r="G381" s="22">
        <v>30.8</v>
      </c>
      <c r="H381" s="22">
        <v>0</v>
      </c>
      <c r="I381" s="22">
        <v>144965.16</v>
      </c>
      <c r="J381" s="22">
        <v>0</v>
      </c>
      <c r="K381" s="22">
        <v>0</v>
      </c>
      <c r="L381" s="22">
        <v>51659.19</v>
      </c>
      <c r="M381" s="22">
        <v>0</v>
      </c>
      <c r="N381" s="22">
        <v>142562.01999999999</v>
      </c>
      <c r="O381" s="22">
        <v>72.88</v>
      </c>
      <c r="P381" s="22">
        <v>0</v>
      </c>
      <c r="Q381" s="22">
        <v>0</v>
      </c>
      <c r="R381" s="22">
        <v>0</v>
      </c>
      <c r="S381" s="22">
        <v>0</v>
      </c>
      <c r="T381" s="24">
        <v>0</v>
      </c>
      <c r="U381" s="24">
        <v>0</v>
      </c>
      <c r="V381" s="22">
        <v>0</v>
      </c>
    </row>
    <row r="382" spans="1:22" x14ac:dyDescent="0.3">
      <c r="A382" s="18" t="s">
        <v>364</v>
      </c>
      <c r="B382" s="17" t="s">
        <v>227</v>
      </c>
      <c r="C382" s="17" t="s">
        <v>150</v>
      </c>
      <c r="D382" s="22">
        <v>457588.6</v>
      </c>
      <c r="E382" s="22">
        <v>518683.23</v>
      </c>
      <c r="F382" s="22">
        <v>61094.63</v>
      </c>
      <c r="G382" s="22">
        <v>20.100000000000001</v>
      </c>
      <c r="H382" s="22">
        <v>0</v>
      </c>
      <c r="I382" s="22">
        <v>31045.57</v>
      </c>
      <c r="J382" s="22">
        <v>0</v>
      </c>
      <c r="K382" s="22">
        <v>0</v>
      </c>
      <c r="L382" s="22">
        <v>17683.52</v>
      </c>
      <c r="M382" s="22">
        <v>0</v>
      </c>
      <c r="N382" s="22">
        <v>18558.41</v>
      </c>
      <c r="O382" s="22">
        <v>25</v>
      </c>
      <c r="P382" s="22">
        <v>0</v>
      </c>
      <c r="Q382" s="22">
        <v>0</v>
      </c>
      <c r="R382" s="22">
        <v>0</v>
      </c>
      <c r="S382" s="22">
        <v>0</v>
      </c>
      <c r="T382">
        <v>0</v>
      </c>
      <c r="U382">
        <v>0</v>
      </c>
      <c r="V382">
        <v>0</v>
      </c>
    </row>
    <row r="383" spans="1:22" x14ac:dyDescent="0.3">
      <c r="A383" s="18" t="s">
        <v>364</v>
      </c>
      <c r="B383" s="17" t="s">
        <v>227</v>
      </c>
      <c r="C383" s="17" t="s">
        <v>151</v>
      </c>
      <c r="D383" s="22">
        <v>440169.46</v>
      </c>
      <c r="E383" s="22">
        <v>491151.85</v>
      </c>
      <c r="F383" s="22">
        <v>50982.39</v>
      </c>
      <c r="G383" s="22">
        <v>13.42</v>
      </c>
      <c r="H383" s="22">
        <v>0</v>
      </c>
      <c r="I383" s="22">
        <v>30724.77</v>
      </c>
      <c r="J383" s="22">
        <v>0</v>
      </c>
      <c r="K383" s="22">
        <v>0</v>
      </c>
      <c r="L383" s="22">
        <v>9296.91</v>
      </c>
      <c r="M383" s="22">
        <v>0</v>
      </c>
      <c r="N383" s="22">
        <v>22532.77</v>
      </c>
      <c r="O383" s="22">
        <v>63.46</v>
      </c>
      <c r="P383" s="22">
        <v>0</v>
      </c>
      <c r="Q383" s="22">
        <v>0</v>
      </c>
      <c r="R383" s="22">
        <v>0</v>
      </c>
      <c r="S383" s="22">
        <v>0</v>
      </c>
      <c r="T383" s="22">
        <v>0</v>
      </c>
      <c r="U383" s="22">
        <v>0</v>
      </c>
      <c r="V383" s="22">
        <v>0</v>
      </c>
    </row>
    <row r="384" spans="1:22" x14ac:dyDescent="0.3">
      <c r="A384" s="18" t="s">
        <v>364</v>
      </c>
      <c r="B384" s="17" t="s">
        <v>227</v>
      </c>
      <c r="C384" s="17" t="s">
        <v>200</v>
      </c>
      <c r="D384" s="22">
        <v>941098.48</v>
      </c>
      <c r="E384" s="22">
        <v>1222340.27</v>
      </c>
      <c r="F384" s="22">
        <v>281241.78999999998</v>
      </c>
      <c r="G384" s="22">
        <v>3.8</v>
      </c>
      <c r="H384" s="22">
        <v>0</v>
      </c>
      <c r="I384" s="22">
        <v>190434.09</v>
      </c>
      <c r="J384" s="22">
        <v>0</v>
      </c>
      <c r="K384" s="22">
        <v>0</v>
      </c>
      <c r="L384" s="22">
        <v>25423.87</v>
      </c>
      <c r="M384" s="22">
        <v>0</v>
      </c>
      <c r="N384" s="22">
        <v>26249.5</v>
      </c>
      <c r="O384" s="22">
        <v>755.22</v>
      </c>
      <c r="P384" s="22">
        <v>0</v>
      </c>
      <c r="Q384" s="22">
        <v>0</v>
      </c>
      <c r="R384" s="22">
        <v>0</v>
      </c>
      <c r="S384" s="22">
        <v>0</v>
      </c>
      <c r="T384">
        <v>0</v>
      </c>
      <c r="U384">
        <v>0</v>
      </c>
      <c r="V384" s="22">
        <v>0</v>
      </c>
    </row>
    <row r="385" spans="1:22" x14ac:dyDescent="0.3">
      <c r="A385" s="18" t="s">
        <v>364</v>
      </c>
      <c r="B385" s="17" t="s">
        <v>227</v>
      </c>
      <c r="C385" s="17" t="s">
        <v>201</v>
      </c>
      <c r="D385" s="22">
        <v>15114426.539999999</v>
      </c>
      <c r="E385" s="22">
        <v>18031794.644299999</v>
      </c>
      <c r="F385" s="22">
        <v>4035352.67</v>
      </c>
      <c r="G385" s="22">
        <v>38.46</v>
      </c>
      <c r="H385" s="22">
        <v>0</v>
      </c>
      <c r="I385" s="22">
        <v>2496362.58</v>
      </c>
      <c r="J385" s="22">
        <v>0</v>
      </c>
      <c r="K385" s="22">
        <v>0</v>
      </c>
      <c r="L385" s="22">
        <v>621158.93000000005</v>
      </c>
      <c r="M385" s="22">
        <v>0</v>
      </c>
      <c r="N385" s="22">
        <v>893528.75</v>
      </c>
      <c r="O385" s="22">
        <v>5118.58</v>
      </c>
      <c r="P385" s="22">
        <v>0</v>
      </c>
      <c r="Q385" s="22">
        <v>1136408.6757</v>
      </c>
      <c r="R385" s="22">
        <v>0</v>
      </c>
      <c r="S385" s="22">
        <v>18424.11</v>
      </c>
      <c r="T385" s="22">
        <v>49282.03</v>
      </c>
      <c r="U385" s="22">
        <v>0</v>
      </c>
      <c r="V385" s="22">
        <v>0</v>
      </c>
    </row>
    <row r="386" spans="1:22" x14ac:dyDescent="0.3">
      <c r="A386" s="18" t="s">
        <v>364</v>
      </c>
      <c r="B386" s="17" t="s">
        <v>227</v>
      </c>
      <c r="C386" s="17" t="s">
        <v>205</v>
      </c>
      <c r="D386" s="22">
        <v>5902398.2199999997</v>
      </c>
      <c r="E386" s="22">
        <v>6021781.2198999999</v>
      </c>
      <c r="F386" s="22">
        <v>306874.78999999998</v>
      </c>
      <c r="G386" s="22">
        <v>7.42</v>
      </c>
      <c r="H386" s="22">
        <v>0</v>
      </c>
      <c r="I386" s="22">
        <v>191756.75</v>
      </c>
      <c r="J386" s="22">
        <v>0</v>
      </c>
      <c r="K386" s="22">
        <v>0</v>
      </c>
      <c r="L386" s="22">
        <v>44131.56</v>
      </c>
      <c r="M386" s="22">
        <v>0</v>
      </c>
      <c r="N386" s="22">
        <v>54509.51</v>
      </c>
      <c r="O386" s="22">
        <v>805.59</v>
      </c>
      <c r="P386" s="22">
        <v>0</v>
      </c>
      <c r="Q386" s="22">
        <v>187491.79010000001</v>
      </c>
      <c r="R386" s="22">
        <v>0</v>
      </c>
      <c r="S386" s="22">
        <v>0</v>
      </c>
      <c r="T386">
        <v>0</v>
      </c>
      <c r="U386">
        <v>0</v>
      </c>
      <c r="V386" s="22">
        <v>0</v>
      </c>
    </row>
    <row r="387" spans="1:22" x14ac:dyDescent="0.3">
      <c r="A387" s="18" t="s">
        <v>364</v>
      </c>
      <c r="B387" s="17" t="s">
        <v>227</v>
      </c>
      <c r="C387" s="17" t="s">
        <v>206</v>
      </c>
      <c r="D387" s="22">
        <v>3535850.6800000099</v>
      </c>
      <c r="E387" s="22">
        <v>3980107.2900000098</v>
      </c>
      <c r="F387" s="22">
        <v>444256.61</v>
      </c>
      <c r="G387" s="22">
        <v>11.86</v>
      </c>
      <c r="H387" s="22">
        <v>0</v>
      </c>
      <c r="I387" s="22">
        <v>216844.93</v>
      </c>
      <c r="J387" s="22">
        <v>0</v>
      </c>
      <c r="K387" s="22">
        <v>0</v>
      </c>
      <c r="L387" s="22">
        <v>119136.18</v>
      </c>
      <c r="M387" s="22">
        <v>0</v>
      </c>
      <c r="N387" s="22">
        <v>190425.33</v>
      </c>
      <c r="O387" s="22">
        <v>407.03</v>
      </c>
      <c r="P387" s="22">
        <v>0</v>
      </c>
      <c r="Q387" s="22">
        <v>0</v>
      </c>
      <c r="R387" s="22">
        <v>0</v>
      </c>
      <c r="S387" s="22">
        <v>0</v>
      </c>
      <c r="T387">
        <v>0</v>
      </c>
      <c r="U387">
        <v>0</v>
      </c>
      <c r="V387" s="22">
        <v>0</v>
      </c>
    </row>
    <row r="388" spans="1:22" x14ac:dyDescent="0.3">
      <c r="A388" s="18" t="s">
        <v>364</v>
      </c>
      <c r="B388" s="17" t="s">
        <v>227</v>
      </c>
      <c r="C388" s="17" t="s">
        <v>215</v>
      </c>
      <c r="D388" s="22">
        <v>1039.18</v>
      </c>
      <c r="E388" s="22">
        <v>1045.6199999999999</v>
      </c>
      <c r="F388" s="22">
        <v>6.44</v>
      </c>
      <c r="G388" s="22">
        <v>2.2200000000000002</v>
      </c>
      <c r="H388" s="22">
        <v>0</v>
      </c>
      <c r="I388" s="22">
        <v>0</v>
      </c>
      <c r="J388" s="22">
        <v>0</v>
      </c>
      <c r="K388" s="22">
        <v>0</v>
      </c>
      <c r="L388" s="22">
        <v>0</v>
      </c>
      <c r="M388" s="22">
        <v>0</v>
      </c>
      <c r="N388" s="22">
        <v>0</v>
      </c>
      <c r="O388" s="22">
        <v>0</v>
      </c>
      <c r="P388" s="22">
        <v>0</v>
      </c>
      <c r="Q388" s="22">
        <v>0</v>
      </c>
      <c r="R388" s="22">
        <v>0</v>
      </c>
      <c r="S388" s="22">
        <v>0</v>
      </c>
      <c r="T388">
        <v>0</v>
      </c>
      <c r="U388">
        <v>0</v>
      </c>
      <c r="V388" s="22">
        <v>0</v>
      </c>
    </row>
    <row r="389" spans="1:22" x14ac:dyDescent="0.3">
      <c r="A389" s="18" t="s">
        <v>364</v>
      </c>
      <c r="B389" s="17" t="s">
        <v>227</v>
      </c>
      <c r="C389" s="17" t="s">
        <v>207</v>
      </c>
      <c r="D389" s="22">
        <v>1144383.98</v>
      </c>
      <c r="E389" s="22">
        <v>816839.66639999999</v>
      </c>
      <c r="F389" s="22">
        <v>8276.99</v>
      </c>
      <c r="G389" s="22">
        <v>0</v>
      </c>
      <c r="H389" s="22">
        <v>0</v>
      </c>
      <c r="I389" s="22">
        <v>1755.07</v>
      </c>
      <c r="J389" s="22">
        <v>0</v>
      </c>
      <c r="K389" s="22">
        <v>0</v>
      </c>
      <c r="L389" s="22">
        <v>3026.56</v>
      </c>
      <c r="M389" s="22">
        <v>0</v>
      </c>
      <c r="N389" s="22">
        <v>572.25</v>
      </c>
      <c r="O389" s="22">
        <v>0</v>
      </c>
      <c r="P389" s="22">
        <v>0</v>
      </c>
      <c r="Q389" s="22">
        <v>409866.33360000001</v>
      </c>
      <c r="R389" s="22">
        <v>73412.479999999996</v>
      </c>
      <c r="S389" s="22">
        <v>632.54999999999995</v>
      </c>
      <c r="T389" s="22">
        <v>0</v>
      </c>
      <c r="U389" s="22">
        <v>0</v>
      </c>
      <c r="V389" s="22">
        <v>0</v>
      </c>
    </row>
    <row r="390" spans="1:22" x14ac:dyDescent="0.3">
      <c r="A390" s="18" t="s">
        <v>41</v>
      </c>
      <c r="B390" s="17" t="s">
        <v>228</v>
      </c>
      <c r="C390" s="17" t="s">
        <v>369</v>
      </c>
      <c r="D390" s="22">
        <v>0</v>
      </c>
      <c r="E390" s="22">
        <v>0</v>
      </c>
      <c r="F390" s="22">
        <v>0</v>
      </c>
      <c r="G390" s="22">
        <v>0</v>
      </c>
      <c r="H390" s="22">
        <v>0</v>
      </c>
      <c r="I390" s="22">
        <v>0</v>
      </c>
      <c r="J390" s="22">
        <v>0</v>
      </c>
      <c r="K390" s="22">
        <v>0</v>
      </c>
      <c r="L390" s="22">
        <v>0</v>
      </c>
      <c r="M390" s="22">
        <v>0</v>
      </c>
      <c r="N390" s="22">
        <v>0</v>
      </c>
      <c r="O390" s="22">
        <v>0</v>
      </c>
      <c r="P390" s="22">
        <v>0</v>
      </c>
      <c r="Q390" s="22">
        <v>0</v>
      </c>
      <c r="R390" s="22">
        <v>0</v>
      </c>
      <c r="S390" s="22">
        <v>0</v>
      </c>
      <c r="T390" s="22">
        <v>0</v>
      </c>
      <c r="U390" s="22">
        <v>0</v>
      </c>
      <c r="V390" s="22">
        <v>0</v>
      </c>
    </row>
    <row r="391" spans="1:22" x14ac:dyDescent="0.3">
      <c r="A391" s="18" t="s">
        <v>41</v>
      </c>
      <c r="B391" s="17" t="s">
        <v>228</v>
      </c>
      <c r="C391" s="17" t="s">
        <v>129</v>
      </c>
      <c r="D391" s="22">
        <v>1742906.67</v>
      </c>
      <c r="E391" s="22">
        <v>1714692.348</v>
      </c>
      <c r="F391" s="22">
        <v>179062.33</v>
      </c>
      <c r="G391" s="22">
        <v>8.01</v>
      </c>
      <c r="H391" s="22">
        <v>0</v>
      </c>
      <c r="I391" s="22">
        <v>64357.14</v>
      </c>
      <c r="J391" s="22">
        <v>0</v>
      </c>
      <c r="K391" s="22">
        <v>0</v>
      </c>
      <c r="L391" s="22">
        <v>0</v>
      </c>
      <c r="M391" s="22">
        <v>0</v>
      </c>
      <c r="N391" s="22">
        <v>83373.009999999995</v>
      </c>
      <c r="O391" s="22">
        <v>51</v>
      </c>
      <c r="P391" s="22">
        <v>0</v>
      </c>
      <c r="Q391" s="22">
        <v>208481.242</v>
      </c>
      <c r="R391" s="22">
        <v>641.87</v>
      </c>
      <c r="S391" s="22">
        <v>562.72</v>
      </c>
      <c r="T391">
        <v>50.76</v>
      </c>
      <c r="U391">
        <v>0</v>
      </c>
      <c r="V391" s="22">
        <v>0</v>
      </c>
    </row>
    <row r="392" spans="1:22" x14ac:dyDescent="0.3">
      <c r="A392" s="18" t="s">
        <v>41</v>
      </c>
      <c r="B392" s="17" t="s">
        <v>228</v>
      </c>
      <c r="C392" s="17" t="s">
        <v>130</v>
      </c>
      <c r="D392" s="22">
        <v>5414586</v>
      </c>
      <c r="E392" s="22">
        <v>2975505.2651999998</v>
      </c>
      <c r="F392" s="22">
        <v>334186.96000000002</v>
      </c>
      <c r="G392" s="22">
        <v>6.53</v>
      </c>
      <c r="H392" s="22">
        <v>0</v>
      </c>
      <c r="I392" s="22">
        <v>68478.320000000007</v>
      </c>
      <c r="J392" s="22">
        <v>0</v>
      </c>
      <c r="K392" s="22">
        <v>0</v>
      </c>
      <c r="L392" s="22">
        <v>0</v>
      </c>
      <c r="M392" s="22">
        <v>0</v>
      </c>
      <c r="N392" s="22">
        <v>67310.23</v>
      </c>
      <c r="O392" s="22">
        <v>8523.66</v>
      </c>
      <c r="P392" s="22">
        <v>0</v>
      </c>
      <c r="Q392" s="22">
        <v>2822596.4547999999</v>
      </c>
      <c r="R392" s="22">
        <v>49060.46</v>
      </c>
      <c r="S392" s="22">
        <v>268.3</v>
      </c>
      <c r="T392">
        <v>104260.7</v>
      </c>
      <c r="U392">
        <v>18885.79</v>
      </c>
      <c r="V392">
        <v>0</v>
      </c>
    </row>
    <row r="393" spans="1:22" x14ac:dyDescent="0.3">
      <c r="A393" s="18" t="s">
        <v>41</v>
      </c>
      <c r="B393" s="17" t="s">
        <v>228</v>
      </c>
      <c r="C393" s="17" t="s">
        <v>131</v>
      </c>
      <c r="D393" s="22">
        <v>57932870.809999503</v>
      </c>
      <c r="E393" s="22">
        <v>106184857.199999</v>
      </c>
      <c r="F393" s="22">
        <v>52962399.460000001</v>
      </c>
      <c r="G393" s="22">
        <v>301.83999999999997</v>
      </c>
      <c r="H393" s="22">
        <v>0</v>
      </c>
      <c r="I393" s="22">
        <v>3777091.38</v>
      </c>
      <c r="J393" s="22">
        <v>0</v>
      </c>
      <c r="K393" s="22">
        <v>0</v>
      </c>
      <c r="L393" s="22">
        <v>0</v>
      </c>
      <c r="M393" s="22">
        <v>0</v>
      </c>
      <c r="N393" s="22">
        <v>4485968.29</v>
      </c>
      <c r="O393" s="22">
        <v>30257.87</v>
      </c>
      <c r="P393" s="22">
        <v>0</v>
      </c>
      <c r="Q393" s="22">
        <v>8109158.5700000003</v>
      </c>
      <c r="R393" s="22">
        <v>3397377.22</v>
      </c>
      <c r="S393" s="22">
        <v>1368.28</v>
      </c>
      <c r="T393">
        <v>661958.57999999996</v>
      </c>
      <c r="U393">
        <v>0</v>
      </c>
      <c r="V393">
        <v>2.65</v>
      </c>
    </row>
    <row r="394" spans="1:22" x14ac:dyDescent="0.3">
      <c r="A394" s="18" t="s">
        <v>41</v>
      </c>
      <c r="B394" s="17" t="s">
        <v>228</v>
      </c>
      <c r="C394" s="17" t="s">
        <v>132</v>
      </c>
      <c r="D394" s="22">
        <v>2238493.83</v>
      </c>
      <c r="E394" s="22">
        <v>2502099.5699999998</v>
      </c>
      <c r="F394" s="22">
        <v>263605.74</v>
      </c>
      <c r="G394" s="22">
        <v>16.079999999999998</v>
      </c>
      <c r="H394" s="22">
        <v>0</v>
      </c>
      <c r="I394" s="22">
        <v>151641.51999999999</v>
      </c>
      <c r="J394" s="22">
        <v>0</v>
      </c>
      <c r="K394" s="22">
        <v>0</v>
      </c>
      <c r="L394" s="22">
        <v>0</v>
      </c>
      <c r="M394" s="22">
        <v>0</v>
      </c>
      <c r="N394" s="22">
        <v>134775.24</v>
      </c>
      <c r="O394" s="22">
        <v>283.04000000000002</v>
      </c>
      <c r="P394" s="22">
        <v>0</v>
      </c>
      <c r="Q394" s="22">
        <v>0</v>
      </c>
      <c r="R394" s="22">
        <v>0</v>
      </c>
      <c r="S394" s="22">
        <v>0</v>
      </c>
      <c r="T394" s="22">
        <v>0</v>
      </c>
      <c r="U394" s="22">
        <v>0</v>
      </c>
      <c r="V394" s="22">
        <v>0</v>
      </c>
    </row>
    <row r="395" spans="1:22" x14ac:dyDescent="0.3">
      <c r="A395" s="18" t="s">
        <v>41</v>
      </c>
      <c r="B395" s="17" t="s">
        <v>228</v>
      </c>
      <c r="C395" s="17" t="s">
        <v>133</v>
      </c>
      <c r="D395" s="22">
        <v>1099423.53</v>
      </c>
      <c r="E395" s="22">
        <v>1284903.014</v>
      </c>
      <c r="F395" s="22">
        <v>191101.31</v>
      </c>
      <c r="G395" s="22">
        <v>24.67</v>
      </c>
      <c r="H395" s="22">
        <v>0</v>
      </c>
      <c r="I395" s="22">
        <v>63750.06</v>
      </c>
      <c r="J395" s="22">
        <v>0</v>
      </c>
      <c r="K395" s="22">
        <v>0</v>
      </c>
      <c r="L395" s="22">
        <v>0</v>
      </c>
      <c r="M395" s="22">
        <v>0</v>
      </c>
      <c r="N395" s="22">
        <v>98552.7</v>
      </c>
      <c r="O395" s="22">
        <v>394.52</v>
      </c>
      <c r="P395" s="22">
        <v>0</v>
      </c>
      <c r="Q395" s="22">
        <v>5621.826</v>
      </c>
      <c r="R395" s="22">
        <v>0</v>
      </c>
      <c r="S395" s="22">
        <v>0</v>
      </c>
      <c r="T395">
        <v>449.27</v>
      </c>
      <c r="U395">
        <v>0</v>
      </c>
      <c r="V395" s="22">
        <v>0</v>
      </c>
    </row>
    <row r="396" spans="1:22" x14ac:dyDescent="0.3">
      <c r="A396" s="18" t="s">
        <v>41</v>
      </c>
      <c r="B396" s="17" t="s">
        <v>228</v>
      </c>
      <c r="C396" s="17" t="s">
        <v>134</v>
      </c>
      <c r="D396" s="22">
        <v>4045650.31</v>
      </c>
      <c r="E396" s="22">
        <v>4712693.41</v>
      </c>
      <c r="F396" s="22">
        <v>667043.1</v>
      </c>
      <c r="G396" s="22">
        <v>16.54</v>
      </c>
      <c r="H396" s="22">
        <v>0</v>
      </c>
      <c r="I396" s="22">
        <v>369277.18</v>
      </c>
      <c r="J396" s="22">
        <v>0</v>
      </c>
      <c r="K396" s="22">
        <v>0</v>
      </c>
      <c r="L396" s="22">
        <v>0</v>
      </c>
      <c r="M396" s="22">
        <v>0</v>
      </c>
      <c r="N396" s="22">
        <v>200095.85</v>
      </c>
      <c r="O396" s="22">
        <v>2673.19</v>
      </c>
      <c r="P396" s="22">
        <v>0</v>
      </c>
      <c r="Q396" s="22">
        <v>0</v>
      </c>
      <c r="R396" s="22">
        <v>0</v>
      </c>
      <c r="S396" s="22">
        <v>0</v>
      </c>
      <c r="T396">
        <v>0</v>
      </c>
      <c r="U396">
        <v>0</v>
      </c>
      <c r="V396" s="22">
        <v>0</v>
      </c>
    </row>
    <row r="397" spans="1:22" x14ac:dyDescent="0.3">
      <c r="A397" s="18" t="s">
        <v>41</v>
      </c>
      <c r="B397" s="17" t="s">
        <v>228</v>
      </c>
      <c r="C397" s="17" t="s">
        <v>135</v>
      </c>
      <c r="D397" s="22">
        <v>2339170.75</v>
      </c>
      <c r="E397" s="22">
        <v>2896610.45</v>
      </c>
      <c r="F397" s="22">
        <v>557439.69999999995</v>
      </c>
      <c r="G397" s="22">
        <v>6.28</v>
      </c>
      <c r="H397" s="22">
        <v>0</v>
      </c>
      <c r="I397" s="22">
        <v>300957.5</v>
      </c>
      <c r="J397" s="22">
        <v>0</v>
      </c>
      <c r="K397" s="22">
        <v>0</v>
      </c>
      <c r="L397" s="22">
        <v>0</v>
      </c>
      <c r="M397" s="22">
        <v>0</v>
      </c>
      <c r="N397" s="22">
        <v>64368.7</v>
      </c>
      <c r="O397" s="22">
        <v>0</v>
      </c>
      <c r="P397" s="22">
        <v>0</v>
      </c>
      <c r="Q397" s="22">
        <v>0</v>
      </c>
      <c r="R397" s="22">
        <v>0</v>
      </c>
      <c r="S397" s="22">
        <v>0</v>
      </c>
      <c r="T397">
        <v>0</v>
      </c>
      <c r="U397">
        <v>0</v>
      </c>
      <c r="V397" s="22">
        <v>0</v>
      </c>
    </row>
    <row r="398" spans="1:22" x14ac:dyDescent="0.3">
      <c r="A398" s="18" t="s">
        <v>41</v>
      </c>
      <c r="B398" s="17" t="s">
        <v>228</v>
      </c>
      <c r="C398" s="17" t="s">
        <v>136</v>
      </c>
      <c r="D398" s="22">
        <v>2921222.19</v>
      </c>
      <c r="E398" s="22">
        <v>3271622.7239000001</v>
      </c>
      <c r="F398" s="22">
        <v>352670.38</v>
      </c>
      <c r="G398" s="22">
        <v>18.12</v>
      </c>
      <c r="H398" s="22">
        <v>0</v>
      </c>
      <c r="I398" s="22">
        <v>202486.08</v>
      </c>
      <c r="J398" s="22">
        <v>0</v>
      </c>
      <c r="K398" s="22">
        <v>0</v>
      </c>
      <c r="L398" s="22">
        <v>0</v>
      </c>
      <c r="M398" s="22">
        <v>0</v>
      </c>
      <c r="N398" s="22">
        <v>144075.51</v>
      </c>
      <c r="O398" s="22">
        <v>275.76</v>
      </c>
      <c r="P398" s="22">
        <v>0</v>
      </c>
      <c r="Q398" s="22">
        <v>2269.8461000000002</v>
      </c>
      <c r="R398" s="22">
        <v>0</v>
      </c>
      <c r="S398" s="22">
        <v>0</v>
      </c>
      <c r="T398" s="22">
        <v>0</v>
      </c>
      <c r="U398" s="22">
        <v>0</v>
      </c>
      <c r="V398" s="22">
        <v>0</v>
      </c>
    </row>
    <row r="399" spans="1:22" x14ac:dyDescent="0.3">
      <c r="A399" s="18" t="s">
        <v>41</v>
      </c>
      <c r="B399" s="17" t="s">
        <v>228</v>
      </c>
      <c r="C399" s="17" t="s">
        <v>137</v>
      </c>
      <c r="D399" s="22">
        <v>736970.07</v>
      </c>
      <c r="E399" s="22">
        <v>883621.571</v>
      </c>
      <c r="F399" s="22">
        <v>167037.38</v>
      </c>
      <c r="G399" s="22">
        <v>3.32</v>
      </c>
      <c r="H399" s="22">
        <v>0</v>
      </c>
      <c r="I399" s="22">
        <v>97389.74</v>
      </c>
      <c r="J399" s="22">
        <v>0</v>
      </c>
      <c r="K399" s="22">
        <v>0</v>
      </c>
      <c r="L399" s="22">
        <v>0</v>
      </c>
      <c r="M399" s="22">
        <v>0</v>
      </c>
      <c r="N399" s="22">
        <v>15887.08</v>
      </c>
      <c r="O399" s="22">
        <v>0</v>
      </c>
      <c r="P399" s="22">
        <v>0</v>
      </c>
      <c r="Q399" s="22">
        <v>20385.879000000001</v>
      </c>
      <c r="R399" s="22">
        <v>0</v>
      </c>
      <c r="S399" s="22">
        <v>0</v>
      </c>
      <c r="T399" s="22">
        <v>156.6</v>
      </c>
      <c r="U399" s="22">
        <v>0</v>
      </c>
      <c r="V399" s="22">
        <v>0</v>
      </c>
    </row>
    <row r="400" spans="1:22" x14ac:dyDescent="0.3">
      <c r="A400" s="18" t="s">
        <v>41</v>
      </c>
      <c r="B400" s="17" t="s">
        <v>228</v>
      </c>
      <c r="C400" s="17" t="s">
        <v>138</v>
      </c>
      <c r="D400" s="22">
        <v>2652884.17</v>
      </c>
      <c r="E400" s="22">
        <v>3038437.7061999999</v>
      </c>
      <c r="F400" s="22">
        <v>407369.1</v>
      </c>
      <c r="G400" s="22">
        <v>32.880000000000003</v>
      </c>
      <c r="H400" s="22">
        <v>0</v>
      </c>
      <c r="I400" s="22">
        <v>211511.58</v>
      </c>
      <c r="J400" s="22">
        <v>0</v>
      </c>
      <c r="K400" s="22">
        <v>0</v>
      </c>
      <c r="L400" s="22">
        <v>0</v>
      </c>
      <c r="M400" s="22">
        <v>0</v>
      </c>
      <c r="N400" s="22">
        <v>168457.03</v>
      </c>
      <c r="O400" s="22">
        <v>124.86</v>
      </c>
      <c r="P400" s="22">
        <v>0</v>
      </c>
      <c r="Q400" s="22">
        <v>21815.5638</v>
      </c>
      <c r="R400" s="22">
        <v>0</v>
      </c>
      <c r="S400" s="22">
        <v>0</v>
      </c>
      <c r="T400">
        <v>0</v>
      </c>
      <c r="U400">
        <v>0</v>
      </c>
      <c r="V400" s="22">
        <v>0</v>
      </c>
    </row>
    <row r="401" spans="1:22" x14ac:dyDescent="0.3">
      <c r="A401" s="18" t="s">
        <v>41</v>
      </c>
      <c r="B401" s="17" t="s">
        <v>228</v>
      </c>
      <c r="C401" s="17" t="s">
        <v>139</v>
      </c>
      <c r="D401" s="22">
        <v>439903.5</v>
      </c>
      <c r="E401" s="22">
        <v>516138.26</v>
      </c>
      <c r="F401" s="22">
        <v>76234.759999999995</v>
      </c>
      <c r="G401" s="22">
        <v>7.84</v>
      </c>
      <c r="H401" s="22">
        <v>0</v>
      </c>
      <c r="I401" s="22">
        <v>31820.82</v>
      </c>
      <c r="J401" s="22">
        <v>0</v>
      </c>
      <c r="K401" s="22">
        <v>0</v>
      </c>
      <c r="L401" s="22">
        <v>0</v>
      </c>
      <c r="M401" s="22">
        <v>0</v>
      </c>
      <c r="N401" s="22">
        <v>43816.58</v>
      </c>
      <c r="O401" s="22">
        <v>120.36</v>
      </c>
      <c r="P401" s="22">
        <v>0</v>
      </c>
      <c r="Q401" s="22">
        <v>0</v>
      </c>
      <c r="R401" s="22">
        <v>0</v>
      </c>
      <c r="S401" s="22">
        <v>0</v>
      </c>
      <c r="T401">
        <v>0</v>
      </c>
      <c r="U401">
        <v>0</v>
      </c>
      <c r="V401" s="22">
        <v>0</v>
      </c>
    </row>
    <row r="402" spans="1:22" x14ac:dyDescent="0.3">
      <c r="A402" s="18" t="s">
        <v>41</v>
      </c>
      <c r="B402" s="17" t="s">
        <v>228</v>
      </c>
      <c r="C402" s="17" t="s">
        <v>140</v>
      </c>
      <c r="D402" s="22">
        <v>7163756.3499999996</v>
      </c>
      <c r="E402" s="22">
        <v>3764996.5613000002</v>
      </c>
      <c r="F402" s="22">
        <v>510113.86</v>
      </c>
      <c r="G402" s="22">
        <v>32.229999999999997</v>
      </c>
      <c r="H402" s="22">
        <v>0</v>
      </c>
      <c r="I402" s="22">
        <v>273088.36</v>
      </c>
      <c r="J402" s="22">
        <v>0</v>
      </c>
      <c r="K402" s="22">
        <v>0</v>
      </c>
      <c r="L402" s="22">
        <v>0</v>
      </c>
      <c r="M402" s="22">
        <v>0</v>
      </c>
      <c r="N402" s="22">
        <v>137307.54</v>
      </c>
      <c r="O402" s="22">
        <v>129.12</v>
      </c>
      <c r="P402" s="22">
        <v>0</v>
      </c>
      <c r="Q402" s="22">
        <v>3908873.6486999998</v>
      </c>
      <c r="R402" s="22">
        <v>0</v>
      </c>
      <c r="S402" s="22">
        <v>0</v>
      </c>
      <c r="T402">
        <v>0</v>
      </c>
      <c r="U402">
        <v>0</v>
      </c>
      <c r="V402" s="22">
        <v>0</v>
      </c>
    </row>
    <row r="403" spans="1:22" x14ac:dyDescent="0.3">
      <c r="A403" s="18" t="s">
        <v>41</v>
      </c>
      <c r="B403" s="17" t="s">
        <v>228</v>
      </c>
      <c r="C403" s="17" t="s">
        <v>141</v>
      </c>
      <c r="D403" s="22">
        <v>239402.72</v>
      </c>
      <c r="E403" s="22">
        <v>301941.9374</v>
      </c>
      <c r="F403" s="22">
        <v>63087.44</v>
      </c>
      <c r="G403" s="22">
        <v>9.68</v>
      </c>
      <c r="H403" s="22">
        <v>0</v>
      </c>
      <c r="I403" s="22">
        <v>32585.56</v>
      </c>
      <c r="J403" s="22">
        <v>0</v>
      </c>
      <c r="K403" s="22">
        <v>0</v>
      </c>
      <c r="L403" s="22">
        <v>0</v>
      </c>
      <c r="M403" s="22">
        <v>0</v>
      </c>
      <c r="N403" s="22">
        <v>9907.73</v>
      </c>
      <c r="O403" s="22">
        <v>0</v>
      </c>
      <c r="P403" s="22">
        <v>0</v>
      </c>
      <c r="Q403" s="22">
        <v>548.22260000000006</v>
      </c>
      <c r="R403" s="22">
        <v>0</v>
      </c>
      <c r="S403" s="22">
        <v>0</v>
      </c>
      <c r="T403">
        <v>0</v>
      </c>
      <c r="U403">
        <v>0</v>
      </c>
      <c r="V403" s="22">
        <v>0</v>
      </c>
    </row>
    <row r="404" spans="1:22" x14ac:dyDescent="0.3">
      <c r="A404" s="18" t="s">
        <v>41</v>
      </c>
      <c r="B404" s="17" t="s">
        <v>228</v>
      </c>
      <c r="C404" s="17" t="s">
        <v>142</v>
      </c>
      <c r="D404" s="22">
        <v>3905445.16</v>
      </c>
      <c r="E404" s="22">
        <v>3215046.4405</v>
      </c>
      <c r="F404" s="22">
        <v>363080.78</v>
      </c>
      <c r="G404" s="22">
        <v>2.72</v>
      </c>
      <c r="H404" s="22">
        <v>0</v>
      </c>
      <c r="I404" s="22">
        <v>217510.03</v>
      </c>
      <c r="J404" s="22">
        <v>0</v>
      </c>
      <c r="K404" s="22">
        <v>0</v>
      </c>
      <c r="L404" s="22">
        <v>0</v>
      </c>
      <c r="M404" s="22">
        <v>0</v>
      </c>
      <c r="N404" s="22">
        <v>117551.92</v>
      </c>
      <c r="O404" s="22">
        <v>856.59</v>
      </c>
      <c r="P404" s="22">
        <v>0</v>
      </c>
      <c r="Q404" s="22">
        <v>1053792.0995</v>
      </c>
      <c r="R404" s="22">
        <v>231.81</v>
      </c>
      <c r="S404" s="22">
        <v>80.790000000000006</v>
      </c>
      <c r="T404">
        <v>32776.75</v>
      </c>
      <c r="U404">
        <v>0</v>
      </c>
      <c r="V404" s="22">
        <v>1.36</v>
      </c>
    </row>
    <row r="405" spans="1:22" x14ac:dyDescent="0.3">
      <c r="A405" s="18" t="s">
        <v>41</v>
      </c>
      <c r="B405" s="17" t="s">
        <v>228</v>
      </c>
      <c r="C405" s="17" t="s">
        <v>143</v>
      </c>
      <c r="D405" s="22">
        <v>42592.78</v>
      </c>
      <c r="E405" s="22">
        <v>56462.23</v>
      </c>
      <c r="F405" s="22">
        <v>13869.45</v>
      </c>
      <c r="G405" s="22">
        <v>3.64</v>
      </c>
      <c r="H405" s="22">
        <v>0</v>
      </c>
      <c r="I405" s="22">
        <v>5099.72</v>
      </c>
      <c r="J405" s="22">
        <v>0</v>
      </c>
      <c r="K405" s="22">
        <v>0</v>
      </c>
      <c r="L405" s="22">
        <v>0</v>
      </c>
      <c r="M405" s="22">
        <v>0</v>
      </c>
      <c r="N405" s="22">
        <v>3680.92</v>
      </c>
      <c r="O405" s="22">
        <v>0</v>
      </c>
      <c r="P405" s="22">
        <v>0</v>
      </c>
      <c r="Q405" s="22">
        <v>0</v>
      </c>
      <c r="R405" s="22">
        <v>0</v>
      </c>
      <c r="S405" s="22">
        <v>0</v>
      </c>
      <c r="T405">
        <v>0</v>
      </c>
      <c r="U405">
        <v>0</v>
      </c>
      <c r="V405" s="22">
        <v>0</v>
      </c>
    </row>
    <row r="406" spans="1:22" x14ac:dyDescent="0.3">
      <c r="A406" s="18" t="s">
        <v>41</v>
      </c>
      <c r="B406" s="17" t="s">
        <v>228</v>
      </c>
      <c r="C406" s="17" t="s">
        <v>144</v>
      </c>
      <c r="D406" s="22">
        <v>993800.7</v>
      </c>
      <c r="E406" s="22">
        <v>1418841.6762000001</v>
      </c>
      <c r="F406" s="22">
        <v>670656.81999999995</v>
      </c>
      <c r="G406" s="22">
        <v>8.9</v>
      </c>
      <c r="H406" s="22">
        <v>0</v>
      </c>
      <c r="I406" s="22">
        <v>19933.419999999998</v>
      </c>
      <c r="J406" s="22">
        <v>0</v>
      </c>
      <c r="K406" s="22">
        <v>0</v>
      </c>
      <c r="L406" s="22">
        <v>0</v>
      </c>
      <c r="M406" s="22">
        <v>0</v>
      </c>
      <c r="N406" s="22">
        <v>93263.81</v>
      </c>
      <c r="O406" s="22">
        <v>180.26</v>
      </c>
      <c r="P406" s="22">
        <v>0</v>
      </c>
      <c r="Q406" s="22">
        <v>391295.2438</v>
      </c>
      <c r="R406" s="22">
        <v>145679.4</v>
      </c>
      <c r="S406" s="22">
        <v>0</v>
      </c>
      <c r="T406">
        <v>0</v>
      </c>
      <c r="U406">
        <v>0</v>
      </c>
      <c r="V406" s="22">
        <v>0</v>
      </c>
    </row>
    <row r="407" spans="1:22" x14ac:dyDescent="0.3">
      <c r="A407" s="18" t="s">
        <v>41</v>
      </c>
      <c r="B407" s="17" t="s">
        <v>228</v>
      </c>
      <c r="C407" s="17" t="s">
        <v>145</v>
      </c>
      <c r="D407" s="22">
        <v>5951125.9299999699</v>
      </c>
      <c r="E407" s="22">
        <v>7347159.99739997</v>
      </c>
      <c r="F407" s="22">
        <v>1795485.01</v>
      </c>
      <c r="G407" s="22">
        <v>26.69</v>
      </c>
      <c r="H407" s="22">
        <v>0</v>
      </c>
      <c r="I407" s="22">
        <v>650140.06999999995</v>
      </c>
      <c r="J407" s="22">
        <v>0</v>
      </c>
      <c r="K407" s="22">
        <v>0</v>
      </c>
      <c r="L407" s="22">
        <v>0</v>
      </c>
      <c r="M407" s="22">
        <v>0</v>
      </c>
      <c r="N407" s="22">
        <v>220057.9</v>
      </c>
      <c r="O407" s="22">
        <v>16091.55</v>
      </c>
      <c r="P407" s="22">
        <v>0</v>
      </c>
      <c r="Q407" s="22">
        <v>446717.39260000002</v>
      </c>
      <c r="R407" s="22">
        <v>46854.02</v>
      </c>
      <c r="S407" s="22">
        <v>412.43</v>
      </c>
      <c r="T407" s="22">
        <v>6210.02</v>
      </c>
      <c r="U407" s="22">
        <v>0</v>
      </c>
      <c r="V407" s="22">
        <v>0</v>
      </c>
    </row>
    <row r="408" spans="1:22" x14ac:dyDescent="0.3">
      <c r="A408" s="18" t="s">
        <v>41</v>
      </c>
      <c r="B408" s="17" t="s">
        <v>228</v>
      </c>
      <c r="C408" s="17" t="s">
        <v>146</v>
      </c>
      <c r="D408" s="22">
        <v>1656838.5</v>
      </c>
      <c r="E408" s="22">
        <v>1750970.889</v>
      </c>
      <c r="F408" s="22">
        <v>175220.65</v>
      </c>
      <c r="G408" s="22">
        <v>27.52</v>
      </c>
      <c r="H408" s="22">
        <v>0</v>
      </c>
      <c r="I408" s="22">
        <v>93167.66</v>
      </c>
      <c r="J408" s="22">
        <v>0</v>
      </c>
      <c r="K408" s="22">
        <v>0</v>
      </c>
      <c r="L408" s="22">
        <v>0</v>
      </c>
      <c r="M408" s="22">
        <v>0</v>
      </c>
      <c r="N408" s="22">
        <v>98410.45</v>
      </c>
      <c r="O408" s="22">
        <v>352.39</v>
      </c>
      <c r="P408" s="22">
        <v>0</v>
      </c>
      <c r="Q408" s="22">
        <v>81088.260999999999</v>
      </c>
      <c r="R408" s="22">
        <v>0</v>
      </c>
      <c r="S408" s="22">
        <v>0</v>
      </c>
      <c r="T408" s="22">
        <v>0</v>
      </c>
      <c r="U408" s="22">
        <v>0</v>
      </c>
      <c r="V408" s="22">
        <v>0</v>
      </c>
    </row>
    <row r="409" spans="1:22" x14ac:dyDescent="0.3">
      <c r="A409" s="18" t="s">
        <v>41</v>
      </c>
      <c r="B409" s="17" t="s">
        <v>228</v>
      </c>
      <c r="C409" s="17" t="s">
        <v>147</v>
      </c>
      <c r="D409" s="22">
        <v>313856.32</v>
      </c>
      <c r="E409" s="22">
        <v>406458.89</v>
      </c>
      <c r="F409" s="22">
        <v>92602.57</v>
      </c>
      <c r="G409" s="22">
        <v>2.46</v>
      </c>
      <c r="H409" s="22">
        <v>0</v>
      </c>
      <c r="I409" s="22">
        <v>38779.199999999997</v>
      </c>
      <c r="J409" s="22">
        <v>0</v>
      </c>
      <c r="K409" s="22">
        <v>0</v>
      </c>
      <c r="L409" s="22">
        <v>0</v>
      </c>
      <c r="M409" s="22">
        <v>0</v>
      </c>
      <c r="N409" s="22">
        <v>2393.09</v>
      </c>
      <c r="O409" s="22">
        <v>26.17</v>
      </c>
      <c r="P409" s="22">
        <v>0</v>
      </c>
      <c r="Q409" s="22">
        <v>0</v>
      </c>
      <c r="R409" s="22">
        <v>0</v>
      </c>
      <c r="S409" s="22">
        <v>0</v>
      </c>
      <c r="T409">
        <v>0</v>
      </c>
      <c r="U409">
        <v>0</v>
      </c>
      <c r="V409" s="22">
        <v>0</v>
      </c>
    </row>
    <row r="410" spans="1:22" x14ac:dyDescent="0.3">
      <c r="A410" s="18" t="s">
        <v>41</v>
      </c>
      <c r="B410" s="17" t="s">
        <v>228</v>
      </c>
      <c r="C410" s="17" t="s">
        <v>148</v>
      </c>
      <c r="D410" s="22">
        <v>1904759.78</v>
      </c>
      <c r="E410" s="22">
        <v>2159508.44</v>
      </c>
      <c r="F410" s="22">
        <v>254748.66</v>
      </c>
      <c r="G410" s="22">
        <v>23.4</v>
      </c>
      <c r="H410" s="22">
        <v>1.1000000000000001</v>
      </c>
      <c r="I410" s="22">
        <v>144080.68</v>
      </c>
      <c r="J410" s="22">
        <v>0</v>
      </c>
      <c r="K410" s="22">
        <v>0</v>
      </c>
      <c r="L410" s="22">
        <v>0</v>
      </c>
      <c r="M410" s="22">
        <v>0</v>
      </c>
      <c r="N410" s="22">
        <v>69314.77</v>
      </c>
      <c r="O410" s="22">
        <v>25</v>
      </c>
      <c r="P410" s="22">
        <v>0</v>
      </c>
      <c r="Q410" s="22">
        <v>0</v>
      </c>
      <c r="R410" s="22">
        <v>0</v>
      </c>
      <c r="S410" s="22">
        <v>0</v>
      </c>
      <c r="T410">
        <v>0</v>
      </c>
      <c r="U410">
        <v>0</v>
      </c>
      <c r="V410" s="22">
        <v>0</v>
      </c>
    </row>
    <row r="411" spans="1:22" x14ac:dyDescent="0.3">
      <c r="A411" s="18" t="s">
        <v>41</v>
      </c>
      <c r="B411" s="17" t="s">
        <v>228</v>
      </c>
      <c r="C411" s="17" t="s">
        <v>149</v>
      </c>
      <c r="D411" s="22">
        <v>3647481.11</v>
      </c>
      <c r="E411" s="22">
        <v>4120152.0588000002</v>
      </c>
      <c r="F411" s="22">
        <v>477688.61</v>
      </c>
      <c r="G411" s="22">
        <v>24.81</v>
      </c>
      <c r="H411" s="22">
        <v>0</v>
      </c>
      <c r="I411" s="22">
        <v>273346.71999999997</v>
      </c>
      <c r="J411" s="22">
        <v>0</v>
      </c>
      <c r="K411" s="22">
        <v>0</v>
      </c>
      <c r="L411" s="22">
        <v>0</v>
      </c>
      <c r="M411" s="22">
        <v>0</v>
      </c>
      <c r="N411" s="22">
        <v>161835.65</v>
      </c>
      <c r="O411" s="22">
        <v>356.7</v>
      </c>
      <c r="P411" s="22">
        <v>0</v>
      </c>
      <c r="Q411" s="22">
        <v>6035.2511999999997</v>
      </c>
      <c r="R411" s="22">
        <v>408.85</v>
      </c>
      <c r="S411" s="22">
        <v>608.74</v>
      </c>
      <c r="T411">
        <v>1285.76</v>
      </c>
      <c r="U411">
        <v>0</v>
      </c>
      <c r="V411" s="22">
        <v>0</v>
      </c>
    </row>
    <row r="412" spans="1:22" x14ac:dyDescent="0.3">
      <c r="A412" s="18" t="s">
        <v>41</v>
      </c>
      <c r="B412" s="17" t="s">
        <v>228</v>
      </c>
      <c r="C412" s="17" t="s">
        <v>150</v>
      </c>
      <c r="D412" s="22">
        <v>1577119.17</v>
      </c>
      <c r="E412" s="22">
        <v>1764161.38</v>
      </c>
      <c r="F412" s="22">
        <v>187042.21</v>
      </c>
      <c r="G412" s="22">
        <v>18.940000000000001</v>
      </c>
      <c r="H412" s="22">
        <v>0</v>
      </c>
      <c r="I412" s="22">
        <v>104497.66</v>
      </c>
      <c r="J412" s="22">
        <v>0</v>
      </c>
      <c r="K412" s="22">
        <v>0</v>
      </c>
      <c r="L412" s="22">
        <v>0</v>
      </c>
      <c r="M412" s="22">
        <v>0</v>
      </c>
      <c r="N412" s="22">
        <v>122232.71</v>
      </c>
      <c r="O412" s="22">
        <v>3932.17</v>
      </c>
      <c r="P412" s="22">
        <v>0</v>
      </c>
      <c r="Q412" s="22">
        <v>0</v>
      </c>
      <c r="R412" s="22">
        <v>0</v>
      </c>
      <c r="S412" s="22">
        <v>0</v>
      </c>
      <c r="T412" s="22">
        <v>0</v>
      </c>
      <c r="U412" s="22">
        <v>0</v>
      </c>
      <c r="V412" s="22">
        <v>0</v>
      </c>
    </row>
    <row r="413" spans="1:22" x14ac:dyDescent="0.3">
      <c r="A413" s="18" t="s">
        <v>41</v>
      </c>
      <c r="B413" s="17" t="s">
        <v>228</v>
      </c>
      <c r="C413" s="17" t="s">
        <v>151</v>
      </c>
      <c r="D413" s="22">
        <v>1446224.31</v>
      </c>
      <c r="E413" s="22">
        <v>1747301.91</v>
      </c>
      <c r="F413" s="22">
        <v>301077.59999999998</v>
      </c>
      <c r="G413" s="22">
        <v>22.88</v>
      </c>
      <c r="H413" s="22">
        <v>0</v>
      </c>
      <c r="I413" s="22">
        <v>65200.639999999999</v>
      </c>
      <c r="J413" s="22">
        <v>0</v>
      </c>
      <c r="K413" s="22">
        <v>0</v>
      </c>
      <c r="L413" s="22">
        <v>0</v>
      </c>
      <c r="M413" s="22">
        <v>0</v>
      </c>
      <c r="N413" s="22">
        <v>436418.35</v>
      </c>
      <c r="O413" s="22">
        <v>32060.63</v>
      </c>
      <c r="P413" s="22">
        <v>0</v>
      </c>
      <c r="Q413" s="22">
        <v>0</v>
      </c>
      <c r="R413" s="22">
        <v>0</v>
      </c>
      <c r="S413" s="22">
        <v>0</v>
      </c>
      <c r="T413" s="22">
        <v>0</v>
      </c>
      <c r="U413" s="22">
        <v>0</v>
      </c>
      <c r="V413" s="22">
        <v>0</v>
      </c>
    </row>
    <row r="414" spans="1:22" x14ac:dyDescent="0.3">
      <c r="A414" s="18" t="s">
        <v>41</v>
      </c>
      <c r="B414" s="17" t="s">
        <v>228</v>
      </c>
      <c r="C414" s="17" t="s">
        <v>200</v>
      </c>
      <c r="D414" s="22">
        <v>1583315.42</v>
      </c>
      <c r="E414" s="22">
        <v>1697994.28</v>
      </c>
      <c r="F414" s="22">
        <v>114678.86</v>
      </c>
      <c r="G414" s="22">
        <v>21.66</v>
      </c>
      <c r="H414" s="22">
        <v>0</v>
      </c>
      <c r="I414" s="22">
        <v>59939</v>
      </c>
      <c r="J414" s="22">
        <v>0</v>
      </c>
      <c r="K414" s="22">
        <v>0</v>
      </c>
      <c r="L414" s="22">
        <v>0</v>
      </c>
      <c r="M414" s="22">
        <v>0</v>
      </c>
      <c r="N414" s="22">
        <v>72693.41</v>
      </c>
      <c r="O414" s="22">
        <v>873.49</v>
      </c>
      <c r="P414" s="22">
        <v>0</v>
      </c>
      <c r="Q414" s="22">
        <v>0</v>
      </c>
      <c r="R414" s="22">
        <v>0</v>
      </c>
      <c r="S414" s="22">
        <v>0</v>
      </c>
      <c r="T414">
        <v>0</v>
      </c>
      <c r="U414">
        <v>0</v>
      </c>
      <c r="V414" s="22">
        <v>0</v>
      </c>
    </row>
    <row r="415" spans="1:22" x14ac:dyDescent="0.3">
      <c r="A415" s="18" t="s">
        <v>41</v>
      </c>
      <c r="B415" s="17" t="s">
        <v>228</v>
      </c>
      <c r="C415" s="17" t="s">
        <v>201</v>
      </c>
      <c r="D415" s="22">
        <v>386693.63</v>
      </c>
      <c r="E415" s="22">
        <v>599766.09</v>
      </c>
      <c r="F415" s="22">
        <v>213072.46</v>
      </c>
      <c r="G415" s="22">
        <v>11.42</v>
      </c>
      <c r="H415" s="22">
        <v>0</v>
      </c>
      <c r="I415" s="22">
        <v>31637.119999999999</v>
      </c>
      <c r="J415" s="22">
        <v>0</v>
      </c>
      <c r="K415" s="22">
        <v>0</v>
      </c>
      <c r="L415" s="22">
        <v>0</v>
      </c>
      <c r="M415" s="22">
        <v>0</v>
      </c>
      <c r="N415" s="22">
        <v>39880.519999999997</v>
      </c>
      <c r="O415" s="22">
        <v>624.44000000000005</v>
      </c>
      <c r="P415" s="22">
        <v>0</v>
      </c>
      <c r="Q415" s="22">
        <v>0</v>
      </c>
      <c r="R415" s="22">
        <v>0</v>
      </c>
      <c r="S415" s="22">
        <v>0</v>
      </c>
      <c r="T415">
        <v>0</v>
      </c>
      <c r="U415">
        <v>0</v>
      </c>
      <c r="V415" s="22">
        <v>0</v>
      </c>
    </row>
    <row r="416" spans="1:22" x14ac:dyDescent="0.3">
      <c r="A416" s="18" t="s">
        <v>41</v>
      </c>
      <c r="B416" s="17" t="s">
        <v>228</v>
      </c>
      <c r="C416" s="17" t="s">
        <v>205</v>
      </c>
      <c r="D416" s="22">
        <v>2540235.7000000002</v>
      </c>
      <c r="E416" s="22">
        <v>1814394.6462000001</v>
      </c>
      <c r="F416" s="22">
        <v>266306.13</v>
      </c>
      <c r="G416" s="22">
        <v>7.66</v>
      </c>
      <c r="H416" s="22">
        <v>0</v>
      </c>
      <c r="I416" s="22">
        <v>88102.399999999994</v>
      </c>
      <c r="J416" s="22">
        <v>0</v>
      </c>
      <c r="K416" s="22">
        <v>0</v>
      </c>
      <c r="L416" s="22">
        <v>0</v>
      </c>
      <c r="M416" s="22">
        <v>0</v>
      </c>
      <c r="N416" s="22">
        <v>71151.520000000004</v>
      </c>
      <c r="O416" s="22">
        <v>1231.55</v>
      </c>
      <c r="P416" s="22">
        <v>0</v>
      </c>
      <c r="Q416" s="22">
        <v>1044070.6838</v>
      </c>
      <c r="R416" s="22">
        <v>39471.699999999997</v>
      </c>
      <c r="S416" s="22">
        <v>12451.8</v>
      </c>
      <c r="T416" s="22">
        <v>42744.21</v>
      </c>
      <c r="U416" s="22">
        <v>0</v>
      </c>
      <c r="V416" s="22">
        <v>0</v>
      </c>
    </row>
    <row r="417" spans="1:22" x14ac:dyDescent="0.3">
      <c r="A417" s="18" t="s">
        <v>41</v>
      </c>
      <c r="B417" s="17" t="s">
        <v>228</v>
      </c>
      <c r="C417" s="17" t="s">
        <v>206</v>
      </c>
      <c r="D417" s="22">
        <v>277813.5</v>
      </c>
      <c r="E417" s="22">
        <v>239958.03270000001</v>
      </c>
      <c r="F417" s="22">
        <v>9252.65</v>
      </c>
      <c r="G417" s="22">
        <v>0</v>
      </c>
      <c r="H417" s="22">
        <v>0</v>
      </c>
      <c r="I417" s="22">
        <v>87.46</v>
      </c>
      <c r="J417" s="22">
        <v>0</v>
      </c>
      <c r="K417" s="22">
        <v>0</v>
      </c>
      <c r="L417" s="22">
        <v>0</v>
      </c>
      <c r="M417" s="22">
        <v>0</v>
      </c>
      <c r="N417" s="22">
        <v>1766.61</v>
      </c>
      <c r="O417" s="22">
        <v>25.93</v>
      </c>
      <c r="P417" s="22">
        <v>0</v>
      </c>
      <c r="Q417" s="22">
        <v>49647.9473</v>
      </c>
      <c r="R417" s="22">
        <v>2188.39</v>
      </c>
      <c r="S417" s="22">
        <v>351.44</v>
      </c>
      <c r="T417" s="22">
        <v>2638.38</v>
      </c>
      <c r="U417" s="22">
        <v>0</v>
      </c>
      <c r="V417" s="22">
        <v>0</v>
      </c>
    </row>
    <row r="418" spans="1:22" x14ac:dyDescent="0.3">
      <c r="A418" s="18" t="s">
        <v>41</v>
      </c>
      <c r="B418" s="17" t="s">
        <v>228</v>
      </c>
      <c r="C418" s="17" t="s">
        <v>215</v>
      </c>
      <c r="D418" s="22">
        <v>916258.74</v>
      </c>
      <c r="E418" s="22">
        <v>1482796.64</v>
      </c>
      <c r="F418" s="22">
        <v>566537.9</v>
      </c>
      <c r="G418" s="22">
        <v>11.3</v>
      </c>
      <c r="H418" s="22">
        <v>0</v>
      </c>
      <c r="I418" s="22">
        <v>4876.92</v>
      </c>
      <c r="J418" s="22">
        <v>0</v>
      </c>
      <c r="K418" s="22">
        <v>0</v>
      </c>
      <c r="L418" s="22">
        <v>0</v>
      </c>
      <c r="M418" s="22">
        <v>0</v>
      </c>
      <c r="N418" s="22">
        <v>19377.82</v>
      </c>
      <c r="O418" s="22">
        <v>176.3</v>
      </c>
      <c r="P418" s="22">
        <v>0</v>
      </c>
      <c r="Q418" s="22">
        <v>0</v>
      </c>
      <c r="R418" s="22">
        <v>0</v>
      </c>
      <c r="S418" s="22">
        <v>0</v>
      </c>
      <c r="T418" s="22">
        <v>0</v>
      </c>
      <c r="U418" s="22">
        <v>0</v>
      </c>
      <c r="V418" s="22">
        <v>0</v>
      </c>
    </row>
    <row r="419" spans="1:22" x14ac:dyDescent="0.3">
      <c r="A419" s="18" t="s">
        <v>41</v>
      </c>
      <c r="B419" s="17" t="s">
        <v>228</v>
      </c>
      <c r="C419" s="17" t="s">
        <v>207</v>
      </c>
      <c r="D419" s="22">
        <v>72275.14</v>
      </c>
      <c r="E419" s="22">
        <v>110426.64</v>
      </c>
      <c r="F419" s="22">
        <v>38151.5</v>
      </c>
      <c r="G419" s="22">
        <v>0</v>
      </c>
      <c r="H419" s="22">
        <v>0</v>
      </c>
      <c r="I419" s="22">
        <v>0</v>
      </c>
      <c r="J419" s="22">
        <v>0</v>
      </c>
      <c r="K419" s="22">
        <v>0</v>
      </c>
      <c r="L419" s="22">
        <v>0</v>
      </c>
      <c r="M419" s="22">
        <v>0</v>
      </c>
      <c r="N419" s="22">
        <v>175.13</v>
      </c>
      <c r="O419" s="22">
        <v>0</v>
      </c>
      <c r="P419" s="22">
        <v>0</v>
      </c>
      <c r="Q419" s="22">
        <v>0</v>
      </c>
      <c r="R419" s="22">
        <v>0</v>
      </c>
      <c r="S419" s="22">
        <v>0</v>
      </c>
      <c r="T419">
        <v>0</v>
      </c>
      <c r="U419">
        <v>0</v>
      </c>
      <c r="V419" s="22">
        <v>0</v>
      </c>
    </row>
    <row r="420" spans="1:22" x14ac:dyDescent="0.3">
      <c r="A420" s="18" t="s">
        <v>41</v>
      </c>
      <c r="B420" s="17" t="s">
        <v>228</v>
      </c>
      <c r="C420" s="17" t="s">
        <v>216</v>
      </c>
      <c r="D420" s="22">
        <v>2555724.66</v>
      </c>
      <c r="E420" s="22">
        <v>562987.98810000205</v>
      </c>
      <c r="F420" s="22">
        <v>271821.49</v>
      </c>
      <c r="G420" s="22">
        <v>9.36</v>
      </c>
      <c r="H420" s="22">
        <v>0</v>
      </c>
      <c r="I420" s="22">
        <v>26176.94</v>
      </c>
      <c r="J420" s="22">
        <v>0</v>
      </c>
      <c r="K420" s="22">
        <v>0</v>
      </c>
      <c r="L420" s="22">
        <v>0</v>
      </c>
      <c r="M420" s="22">
        <v>0</v>
      </c>
      <c r="N420" s="22">
        <v>24352.63</v>
      </c>
      <c r="O420" s="22">
        <v>644.4</v>
      </c>
      <c r="P420" s="22">
        <v>0</v>
      </c>
      <c r="Q420" s="22">
        <v>3785912.5419000001</v>
      </c>
      <c r="R420" s="22">
        <v>1521354.38</v>
      </c>
      <c r="S420" s="22">
        <v>0</v>
      </c>
      <c r="T420">
        <v>16895.259999999998</v>
      </c>
      <c r="U420">
        <v>0</v>
      </c>
      <c r="V420" s="22">
        <v>0</v>
      </c>
    </row>
    <row r="421" spans="1:22" x14ac:dyDescent="0.3">
      <c r="A421" s="18" t="s">
        <v>41</v>
      </c>
      <c r="B421" s="17" t="s">
        <v>228</v>
      </c>
      <c r="C421" s="17" t="s">
        <v>208</v>
      </c>
      <c r="D421" s="22">
        <v>83221.820000000007</v>
      </c>
      <c r="E421" s="22">
        <v>47594.682200000003</v>
      </c>
      <c r="F421" s="22">
        <v>19353.48</v>
      </c>
      <c r="G421" s="22">
        <v>7.3</v>
      </c>
      <c r="H421" s="22">
        <v>0</v>
      </c>
      <c r="I421" s="22">
        <v>798.34</v>
      </c>
      <c r="J421" s="22">
        <v>0</v>
      </c>
      <c r="K421" s="22">
        <v>0</v>
      </c>
      <c r="L421" s="22">
        <v>0</v>
      </c>
      <c r="M421" s="22">
        <v>0</v>
      </c>
      <c r="N421" s="22">
        <v>0</v>
      </c>
      <c r="O421" s="22">
        <v>0</v>
      </c>
      <c r="P421" s="22">
        <v>0</v>
      </c>
      <c r="Q421" s="22">
        <v>88005.677800000005</v>
      </c>
      <c r="R421" s="22">
        <v>33025.06</v>
      </c>
      <c r="S421" s="22">
        <v>0</v>
      </c>
      <c r="T421">
        <v>0</v>
      </c>
      <c r="U421">
        <v>0</v>
      </c>
      <c r="V421" s="22">
        <v>0</v>
      </c>
    </row>
    <row r="422" spans="1:22" x14ac:dyDescent="0.3">
      <c r="A422" s="18" t="s">
        <v>41</v>
      </c>
      <c r="B422" s="17" t="s">
        <v>228</v>
      </c>
      <c r="C422" s="17" t="s">
        <v>209</v>
      </c>
      <c r="D422" s="22">
        <v>3299303.25</v>
      </c>
      <c r="E422" s="22">
        <v>4538075.2982999999</v>
      </c>
      <c r="F422" s="22">
        <v>1314474.19</v>
      </c>
      <c r="G422" s="22">
        <v>3.34</v>
      </c>
      <c r="H422" s="22">
        <v>0</v>
      </c>
      <c r="I422" s="22">
        <v>502046.56</v>
      </c>
      <c r="J422" s="22">
        <v>0</v>
      </c>
      <c r="K422" s="22">
        <v>0</v>
      </c>
      <c r="L422" s="22">
        <v>0</v>
      </c>
      <c r="M422" s="22">
        <v>0</v>
      </c>
      <c r="N422" s="22">
        <v>84300.41</v>
      </c>
      <c r="O422" s="22">
        <v>25</v>
      </c>
      <c r="P422" s="22">
        <v>0</v>
      </c>
      <c r="Q422" s="22">
        <v>76511.381699999998</v>
      </c>
      <c r="R422" s="22">
        <v>809.24</v>
      </c>
      <c r="S422" s="22">
        <v>0</v>
      </c>
      <c r="T422">
        <v>0</v>
      </c>
      <c r="U422">
        <v>0</v>
      </c>
      <c r="V422" s="22">
        <v>0</v>
      </c>
    </row>
    <row r="423" spans="1:22" x14ac:dyDescent="0.3">
      <c r="A423" s="18" t="s">
        <v>41</v>
      </c>
      <c r="B423" s="17" t="s">
        <v>228</v>
      </c>
      <c r="C423" s="17" t="s">
        <v>210</v>
      </c>
      <c r="D423" s="22">
        <v>0</v>
      </c>
      <c r="E423" s="22">
        <v>0</v>
      </c>
      <c r="F423" s="22">
        <v>0</v>
      </c>
      <c r="G423" s="22">
        <v>0</v>
      </c>
      <c r="H423" s="22">
        <v>0</v>
      </c>
      <c r="I423" s="22">
        <v>0</v>
      </c>
      <c r="J423" s="22">
        <v>0</v>
      </c>
      <c r="K423" s="22">
        <v>0</v>
      </c>
      <c r="L423" s="22">
        <v>0</v>
      </c>
      <c r="M423" s="22">
        <v>0</v>
      </c>
      <c r="N423" s="22">
        <v>0</v>
      </c>
      <c r="O423" s="22">
        <v>0</v>
      </c>
      <c r="P423" s="22">
        <v>0</v>
      </c>
      <c r="Q423" s="22">
        <v>0</v>
      </c>
      <c r="R423" s="22">
        <v>0</v>
      </c>
      <c r="S423" s="22">
        <v>0</v>
      </c>
      <c r="T423">
        <v>0</v>
      </c>
      <c r="U423">
        <v>0</v>
      </c>
      <c r="V423" s="22">
        <v>0</v>
      </c>
    </row>
    <row r="424" spans="1:22" x14ac:dyDescent="0.3">
      <c r="A424" s="18" t="s">
        <v>41</v>
      </c>
      <c r="B424" s="17" t="s">
        <v>228</v>
      </c>
      <c r="C424" s="17" t="s">
        <v>217</v>
      </c>
      <c r="D424" s="22">
        <v>0</v>
      </c>
      <c r="E424" s="22">
        <v>0</v>
      </c>
      <c r="F424" s="22">
        <v>0</v>
      </c>
      <c r="G424" s="22">
        <v>0</v>
      </c>
      <c r="H424" s="22">
        <v>0</v>
      </c>
      <c r="I424" s="22">
        <v>0</v>
      </c>
      <c r="J424" s="22">
        <v>0</v>
      </c>
      <c r="K424" s="22">
        <v>0</v>
      </c>
      <c r="L424" s="22">
        <v>0</v>
      </c>
      <c r="M424" s="22">
        <v>0</v>
      </c>
      <c r="N424" s="22">
        <v>0</v>
      </c>
      <c r="O424" s="22">
        <v>0</v>
      </c>
      <c r="P424" s="22">
        <v>0</v>
      </c>
      <c r="Q424" s="22">
        <v>0</v>
      </c>
      <c r="R424" s="22">
        <v>0</v>
      </c>
      <c r="S424" s="22">
        <v>0</v>
      </c>
      <c r="T424">
        <v>0</v>
      </c>
      <c r="U424">
        <v>0</v>
      </c>
      <c r="V424" s="22">
        <v>0</v>
      </c>
    </row>
    <row r="425" spans="1:22" x14ac:dyDescent="0.3">
      <c r="A425" s="18" t="s">
        <v>41</v>
      </c>
      <c r="B425" s="17" t="s">
        <v>228</v>
      </c>
      <c r="C425" s="17" t="s">
        <v>218</v>
      </c>
      <c r="D425" s="22">
        <v>1561031.04</v>
      </c>
      <c r="E425" s="22">
        <v>2594989.9670000002</v>
      </c>
      <c r="F425" s="22">
        <v>1040105.39</v>
      </c>
      <c r="G425" s="22">
        <v>0</v>
      </c>
      <c r="H425" s="22">
        <v>0</v>
      </c>
      <c r="I425" s="22">
        <v>286203.46000000002</v>
      </c>
      <c r="J425" s="22">
        <v>0</v>
      </c>
      <c r="K425" s="22">
        <v>0</v>
      </c>
      <c r="L425" s="22">
        <v>0</v>
      </c>
      <c r="M425" s="22">
        <v>0</v>
      </c>
      <c r="N425" s="22">
        <v>77308.320000000007</v>
      </c>
      <c r="O425" s="22">
        <v>0</v>
      </c>
      <c r="P425" s="22">
        <v>0</v>
      </c>
      <c r="Q425" s="22">
        <v>6146.4629999999997</v>
      </c>
      <c r="R425" s="22">
        <v>0</v>
      </c>
      <c r="S425" s="22">
        <v>0</v>
      </c>
      <c r="T425">
        <v>0</v>
      </c>
      <c r="U425">
        <v>0</v>
      </c>
      <c r="V425" s="22">
        <v>0</v>
      </c>
    </row>
    <row r="426" spans="1:22" x14ac:dyDescent="0.3">
      <c r="A426" s="18" t="s">
        <v>41</v>
      </c>
      <c r="B426" s="17" t="s">
        <v>228</v>
      </c>
      <c r="C426" s="17" t="s">
        <v>219</v>
      </c>
      <c r="D426" s="22">
        <v>2196405.2999999998</v>
      </c>
      <c r="E426" s="22">
        <v>4126483.3028000002</v>
      </c>
      <c r="F426" s="22">
        <v>2221854.2999999998</v>
      </c>
      <c r="G426" s="22">
        <v>0</v>
      </c>
      <c r="H426" s="22">
        <v>0</v>
      </c>
      <c r="I426" s="22">
        <v>349121.08</v>
      </c>
      <c r="J426" s="22">
        <v>0</v>
      </c>
      <c r="K426" s="22">
        <v>0</v>
      </c>
      <c r="L426" s="22">
        <v>0</v>
      </c>
      <c r="M426" s="22">
        <v>0</v>
      </c>
      <c r="N426" s="22">
        <v>45137.35</v>
      </c>
      <c r="O426" s="22">
        <v>0</v>
      </c>
      <c r="P426" s="22">
        <v>0</v>
      </c>
      <c r="Q426" s="22">
        <v>448761.25719999999</v>
      </c>
      <c r="R426" s="22">
        <v>156984.95999999999</v>
      </c>
      <c r="S426" s="22">
        <v>0</v>
      </c>
      <c r="T426">
        <v>121.66</v>
      </c>
      <c r="U426">
        <v>0</v>
      </c>
      <c r="V426" s="22">
        <v>0</v>
      </c>
    </row>
    <row r="427" spans="1:22" x14ac:dyDescent="0.3">
      <c r="A427" s="18" t="s">
        <v>41</v>
      </c>
      <c r="B427" s="17" t="s">
        <v>228</v>
      </c>
      <c r="C427" s="17" t="s">
        <v>220</v>
      </c>
      <c r="D427" s="22">
        <v>0</v>
      </c>
      <c r="E427" s="22">
        <v>0</v>
      </c>
      <c r="F427" s="22">
        <v>0</v>
      </c>
      <c r="G427" s="22">
        <v>0</v>
      </c>
      <c r="H427" s="22">
        <v>0</v>
      </c>
      <c r="I427" s="22">
        <v>0</v>
      </c>
      <c r="J427" s="22">
        <v>0</v>
      </c>
      <c r="K427" s="22">
        <v>0</v>
      </c>
      <c r="L427" s="22">
        <v>0</v>
      </c>
      <c r="M427" s="22">
        <v>0</v>
      </c>
      <c r="N427" s="22">
        <v>0</v>
      </c>
      <c r="O427" s="22">
        <v>0</v>
      </c>
      <c r="P427" s="22">
        <v>0</v>
      </c>
      <c r="Q427" s="22">
        <v>0</v>
      </c>
      <c r="R427" s="22">
        <v>0</v>
      </c>
      <c r="S427" s="22">
        <v>0</v>
      </c>
      <c r="T427">
        <v>0</v>
      </c>
      <c r="U427">
        <v>0</v>
      </c>
      <c r="V427" s="22">
        <v>0</v>
      </c>
    </row>
    <row r="428" spans="1:22" x14ac:dyDescent="0.3">
      <c r="A428" s="18" t="s">
        <v>41</v>
      </c>
      <c r="B428" s="17" t="s">
        <v>228</v>
      </c>
      <c r="C428" s="17" t="s">
        <v>153</v>
      </c>
      <c r="D428" s="22">
        <v>0</v>
      </c>
      <c r="E428" s="22">
        <v>0</v>
      </c>
      <c r="F428" s="22">
        <v>0</v>
      </c>
      <c r="G428" s="22">
        <v>0</v>
      </c>
      <c r="H428" s="22">
        <v>0</v>
      </c>
      <c r="I428" s="22">
        <v>0</v>
      </c>
      <c r="J428" s="22">
        <v>0</v>
      </c>
      <c r="K428" s="22">
        <v>0</v>
      </c>
      <c r="L428" s="22">
        <v>0</v>
      </c>
      <c r="M428" s="22">
        <v>0</v>
      </c>
      <c r="N428" s="22">
        <v>0</v>
      </c>
      <c r="O428" s="22">
        <v>0</v>
      </c>
      <c r="P428" s="22">
        <v>0</v>
      </c>
      <c r="Q428" s="22">
        <v>0</v>
      </c>
      <c r="R428" s="22">
        <v>0</v>
      </c>
      <c r="S428" s="22">
        <v>0</v>
      </c>
      <c r="T428">
        <v>0</v>
      </c>
      <c r="U428">
        <v>0</v>
      </c>
      <c r="V428" s="22">
        <v>0</v>
      </c>
    </row>
    <row r="429" spans="1:22" x14ac:dyDescent="0.3">
      <c r="A429" s="18" t="s">
        <v>41</v>
      </c>
      <c r="B429" s="17" t="s">
        <v>228</v>
      </c>
      <c r="C429" s="17" t="s">
        <v>154</v>
      </c>
      <c r="D429" s="22">
        <v>0</v>
      </c>
      <c r="E429" s="22">
        <v>0</v>
      </c>
      <c r="F429" s="22">
        <v>0</v>
      </c>
      <c r="G429" s="22">
        <v>0</v>
      </c>
      <c r="H429" s="22">
        <v>0</v>
      </c>
      <c r="I429" s="22">
        <v>0</v>
      </c>
      <c r="J429" s="22">
        <v>0</v>
      </c>
      <c r="K429" s="22">
        <v>0</v>
      </c>
      <c r="L429" s="22">
        <v>0</v>
      </c>
      <c r="M429" s="22">
        <v>0</v>
      </c>
      <c r="N429" s="22">
        <v>0</v>
      </c>
      <c r="O429" s="22">
        <v>0</v>
      </c>
      <c r="P429" s="22">
        <v>0</v>
      </c>
      <c r="Q429" s="22">
        <v>0</v>
      </c>
      <c r="R429" s="22">
        <v>0</v>
      </c>
      <c r="S429" s="22">
        <v>0</v>
      </c>
      <c r="T429">
        <v>0</v>
      </c>
      <c r="U429">
        <v>0</v>
      </c>
      <c r="V429" s="22">
        <v>0</v>
      </c>
    </row>
    <row r="430" spans="1:22" x14ac:dyDescent="0.3">
      <c r="A430" s="18" t="s">
        <v>41</v>
      </c>
      <c r="B430" s="17" t="s">
        <v>228</v>
      </c>
      <c r="C430" s="17" t="s">
        <v>155</v>
      </c>
      <c r="D430" s="22">
        <v>778736.2</v>
      </c>
      <c r="E430" s="22">
        <v>619545.69429999997</v>
      </c>
      <c r="F430" s="22">
        <v>350295.74</v>
      </c>
      <c r="G430" s="22">
        <v>2.9</v>
      </c>
      <c r="H430" s="22">
        <v>0</v>
      </c>
      <c r="I430" s="22">
        <v>61117.48</v>
      </c>
      <c r="J430" s="22">
        <v>0</v>
      </c>
      <c r="K430" s="22">
        <v>0</v>
      </c>
      <c r="L430" s="22">
        <v>0</v>
      </c>
      <c r="M430" s="22">
        <v>0</v>
      </c>
      <c r="N430" s="22">
        <v>9797.08</v>
      </c>
      <c r="O430" s="22">
        <v>0</v>
      </c>
      <c r="P430" s="22">
        <v>0</v>
      </c>
      <c r="Q430" s="22">
        <v>799880.64569999999</v>
      </c>
      <c r="R430" s="22">
        <v>290394.40000000002</v>
      </c>
      <c r="S430" s="22">
        <v>0</v>
      </c>
      <c r="T430">
        <v>3.47</v>
      </c>
      <c r="U430">
        <v>0</v>
      </c>
      <c r="V430" s="22">
        <v>0</v>
      </c>
    </row>
    <row r="431" spans="1:22" x14ac:dyDescent="0.3">
      <c r="A431" s="18" t="s">
        <v>41</v>
      </c>
      <c r="B431" s="17" t="s">
        <v>228</v>
      </c>
      <c r="C431" s="17" t="s">
        <v>156</v>
      </c>
      <c r="D431" s="22">
        <v>101450.42</v>
      </c>
      <c r="E431" s="22">
        <v>243852.16</v>
      </c>
      <c r="F431" s="22">
        <v>142401.74</v>
      </c>
      <c r="G431" s="22">
        <v>10.4</v>
      </c>
      <c r="H431" s="22">
        <v>0</v>
      </c>
      <c r="I431" s="22">
        <v>20751.439999999999</v>
      </c>
      <c r="J431" s="22">
        <v>0</v>
      </c>
      <c r="K431" s="22">
        <v>0</v>
      </c>
      <c r="L431" s="22">
        <v>0</v>
      </c>
      <c r="M431" s="22">
        <v>0</v>
      </c>
      <c r="N431" s="22">
        <v>3919.79</v>
      </c>
      <c r="O431" s="22">
        <v>0</v>
      </c>
      <c r="P431" s="22">
        <v>0</v>
      </c>
      <c r="Q431" s="22">
        <v>0</v>
      </c>
      <c r="R431" s="22">
        <v>0</v>
      </c>
      <c r="S431" s="22">
        <v>0</v>
      </c>
      <c r="T431">
        <v>0</v>
      </c>
      <c r="U431">
        <v>0</v>
      </c>
      <c r="V431" s="22">
        <v>0</v>
      </c>
    </row>
    <row r="432" spans="1:22" x14ac:dyDescent="0.3">
      <c r="A432" s="18" t="s">
        <v>41</v>
      </c>
      <c r="B432" s="17" t="s">
        <v>228</v>
      </c>
      <c r="C432" s="17" t="s">
        <v>157</v>
      </c>
      <c r="D432" s="22">
        <v>111375.67999999999</v>
      </c>
      <c r="E432" s="22">
        <v>141675.76999999999</v>
      </c>
      <c r="F432" s="22">
        <v>30300.09</v>
      </c>
      <c r="G432" s="22">
        <v>3.2</v>
      </c>
      <c r="H432" s="22">
        <v>0</v>
      </c>
      <c r="I432" s="22">
        <v>8994.66</v>
      </c>
      <c r="J432" s="22">
        <v>0</v>
      </c>
      <c r="K432" s="22">
        <v>0</v>
      </c>
      <c r="L432" s="22">
        <v>0</v>
      </c>
      <c r="M432" s="22">
        <v>0</v>
      </c>
      <c r="N432" s="22">
        <v>4857.6499999999996</v>
      </c>
      <c r="O432" s="22">
        <v>0</v>
      </c>
      <c r="P432" s="22">
        <v>0</v>
      </c>
      <c r="Q432" s="22">
        <v>0</v>
      </c>
      <c r="R432" s="22">
        <v>0</v>
      </c>
      <c r="S432" s="22">
        <v>0</v>
      </c>
      <c r="T432">
        <v>0</v>
      </c>
      <c r="U432">
        <v>0</v>
      </c>
      <c r="V432">
        <v>0</v>
      </c>
    </row>
    <row r="433" spans="1:22" x14ac:dyDescent="0.3">
      <c r="A433" s="18" t="s">
        <v>41</v>
      </c>
      <c r="B433" s="17" t="s">
        <v>228</v>
      </c>
      <c r="C433" s="17" t="s">
        <v>158</v>
      </c>
      <c r="D433" s="22">
        <v>908422.5</v>
      </c>
      <c r="E433" s="22">
        <v>1137234.1062</v>
      </c>
      <c r="F433" s="22">
        <v>413234.72</v>
      </c>
      <c r="G433" s="22">
        <v>2.2999999999999998</v>
      </c>
      <c r="H433" s="22">
        <v>0</v>
      </c>
      <c r="I433" s="22">
        <v>0</v>
      </c>
      <c r="J433" s="22">
        <v>0</v>
      </c>
      <c r="K433" s="22">
        <v>0</v>
      </c>
      <c r="L433" s="22">
        <v>0</v>
      </c>
      <c r="M433" s="22">
        <v>0</v>
      </c>
      <c r="N433" s="22">
        <v>15046.72</v>
      </c>
      <c r="O433" s="22">
        <v>0</v>
      </c>
      <c r="P433" s="22">
        <v>0</v>
      </c>
      <c r="Q433" s="22">
        <v>289685.67379999999</v>
      </c>
      <c r="R433" s="22">
        <v>105262.56</v>
      </c>
      <c r="S433" s="22">
        <v>0</v>
      </c>
      <c r="T433">
        <v>2499.88</v>
      </c>
      <c r="U433">
        <v>0</v>
      </c>
      <c r="V433">
        <v>0</v>
      </c>
    </row>
    <row r="434" spans="1:22" x14ac:dyDescent="0.3">
      <c r="A434" s="18" t="s">
        <v>41</v>
      </c>
      <c r="B434" s="17" t="s">
        <v>228</v>
      </c>
      <c r="C434" s="17" t="s">
        <v>159</v>
      </c>
      <c r="D434" s="22">
        <v>120387.6</v>
      </c>
      <c r="E434" s="22">
        <v>50224.945</v>
      </c>
      <c r="F434" s="22">
        <v>17614.86</v>
      </c>
      <c r="G434" s="22">
        <v>0</v>
      </c>
      <c r="H434" s="22">
        <v>0</v>
      </c>
      <c r="I434" s="22">
        <v>0</v>
      </c>
      <c r="J434" s="22">
        <v>0</v>
      </c>
      <c r="K434" s="22">
        <v>0</v>
      </c>
      <c r="L434" s="22">
        <v>0</v>
      </c>
      <c r="M434" s="22">
        <v>0</v>
      </c>
      <c r="N434" s="22">
        <v>0</v>
      </c>
      <c r="O434" s="22">
        <v>29.86</v>
      </c>
      <c r="P434" s="22">
        <v>0</v>
      </c>
      <c r="Q434" s="22">
        <v>135191.995</v>
      </c>
      <c r="R434" s="22">
        <v>47414.48</v>
      </c>
      <c r="S434" s="22">
        <v>0</v>
      </c>
      <c r="T434">
        <v>0</v>
      </c>
      <c r="U434">
        <v>0</v>
      </c>
      <c r="V434">
        <v>0</v>
      </c>
    </row>
    <row r="435" spans="1:22" x14ac:dyDescent="0.3">
      <c r="A435" s="18" t="s">
        <v>41</v>
      </c>
      <c r="B435" s="17" t="s">
        <v>228</v>
      </c>
      <c r="C435" s="17" t="s">
        <v>160</v>
      </c>
      <c r="D435" s="22">
        <v>23055</v>
      </c>
      <c r="E435" s="22">
        <v>30285.286899999999</v>
      </c>
      <c r="F435" s="22">
        <v>11004.7</v>
      </c>
      <c r="G435" s="22">
        <v>0</v>
      </c>
      <c r="H435" s="22">
        <v>0</v>
      </c>
      <c r="I435" s="22">
        <v>0</v>
      </c>
      <c r="J435" s="22">
        <v>0</v>
      </c>
      <c r="K435" s="22">
        <v>0</v>
      </c>
      <c r="L435" s="22">
        <v>0</v>
      </c>
      <c r="M435" s="22">
        <v>0</v>
      </c>
      <c r="N435" s="22">
        <v>0</v>
      </c>
      <c r="O435" s="22">
        <v>0</v>
      </c>
      <c r="P435" s="22">
        <v>0</v>
      </c>
      <c r="Q435" s="22">
        <v>5928.7331000000004</v>
      </c>
      <c r="R435" s="22">
        <v>2154.3200000000002</v>
      </c>
      <c r="S435" s="22">
        <v>0</v>
      </c>
      <c r="T435">
        <v>0</v>
      </c>
      <c r="U435">
        <v>0</v>
      </c>
      <c r="V435">
        <v>0</v>
      </c>
    </row>
    <row r="436" spans="1:22" x14ac:dyDescent="0.3">
      <c r="A436" s="18" t="s">
        <v>41</v>
      </c>
      <c r="B436" s="17" t="s">
        <v>228</v>
      </c>
      <c r="C436" s="17" t="s">
        <v>161</v>
      </c>
      <c r="D436" s="22">
        <v>0</v>
      </c>
      <c r="E436" s="22">
        <v>0</v>
      </c>
      <c r="F436" s="22">
        <v>0</v>
      </c>
      <c r="G436" s="22">
        <v>0</v>
      </c>
      <c r="H436" s="22">
        <v>0</v>
      </c>
      <c r="I436" s="22">
        <v>0</v>
      </c>
      <c r="J436" s="22">
        <v>0</v>
      </c>
      <c r="K436" s="22">
        <v>0</v>
      </c>
      <c r="L436" s="22">
        <v>0</v>
      </c>
      <c r="M436" s="22">
        <v>0</v>
      </c>
      <c r="N436" s="22">
        <v>0</v>
      </c>
      <c r="O436" s="22">
        <v>0</v>
      </c>
      <c r="P436" s="22">
        <v>0</v>
      </c>
      <c r="Q436" s="22">
        <v>0</v>
      </c>
      <c r="R436" s="22">
        <v>0</v>
      </c>
      <c r="S436" s="22">
        <v>0</v>
      </c>
      <c r="T436">
        <v>0</v>
      </c>
      <c r="U436">
        <v>0</v>
      </c>
      <c r="V436">
        <v>0</v>
      </c>
    </row>
    <row r="437" spans="1:22" x14ac:dyDescent="0.3">
      <c r="A437" s="18" t="s">
        <v>41</v>
      </c>
      <c r="B437" s="17" t="s">
        <v>228</v>
      </c>
      <c r="C437" s="17" t="s">
        <v>162</v>
      </c>
      <c r="D437" s="22">
        <v>0</v>
      </c>
      <c r="E437" s="22">
        <v>0</v>
      </c>
      <c r="F437" s="22">
        <v>0</v>
      </c>
      <c r="G437" s="22">
        <v>0</v>
      </c>
      <c r="H437" s="22">
        <v>0</v>
      </c>
      <c r="I437" s="22">
        <v>0</v>
      </c>
      <c r="J437" s="22">
        <v>0</v>
      </c>
      <c r="K437" s="22">
        <v>0</v>
      </c>
      <c r="L437" s="22">
        <v>0</v>
      </c>
      <c r="M437" s="22">
        <v>0</v>
      </c>
      <c r="N437" s="22">
        <v>0</v>
      </c>
      <c r="O437" s="22">
        <v>0</v>
      </c>
      <c r="P437" s="22">
        <v>0</v>
      </c>
      <c r="Q437" s="22">
        <v>0</v>
      </c>
      <c r="R437" s="22">
        <v>0</v>
      </c>
      <c r="S437" s="22">
        <v>0</v>
      </c>
      <c r="T437">
        <v>0</v>
      </c>
      <c r="U437">
        <v>0</v>
      </c>
      <c r="V437">
        <v>0</v>
      </c>
    </row>
    <row r="438" spans="1:22" x14ac:dyDescent="0.3">
      <c r="A438" s="18" t="s">
        <v>41</v>
      </c>
      <c r="B438" s="17" t="s">
        <v>228</v>
      </c>
      <c r="C438" s="17" t="s">
        <v>163</v>
      </c>
      <c r="D438" s="22">
        <v>0</v>
      </c>
      <c r="E438" s="22">
        <v>0</v>
      </c>
      <c r="F438" s="22">
        <v>0</v>
      </c>
      <c r="G438" s="22">
        <v>0</v>
      </c>
      <c r="H438" s="22">
        <v>0</v>
      </c>
      <c r="I438" s="22">
        <v>0</v>
      </c>
      <c r="J438" s="22">
        <v>0</v>
      </c>
      <c r="K438" s="22">
        <v>0</v>
      </c>
      <c r="L438" s="22">
        <v>0</v>
      </c>
      <c r="M438" s="22">
        <v>0</v>
      </c>
      <c r="N438" s="22">
        <v>0</v>
      </c>
      <c r="O438" s="22">
        <v>0</v>
      </c>
      <c r="P438" s="22">
        <v>0</v>
      </c>
      <c r="Q438" s="22">
        <v>0</v>
      </c>
      <c r="R438" s="22">
        <v>0</v>
      </c>
      <c r="S438" s="22">
        <v>0</v>
      </c>
      <c r="T438">
        <v>0</v>
      </c>
      <c r="U438">
        <v>0</v>
      </c>
      <c r="V438">
        <v>0</v>
      </c>
    </row>
    <row r="439" spans="1:22" x14ac:dyDescent="0.3">
      <c r="A439" s="18" t="s">
        <v>41</v>
      </c>
      <c r="B439" s="17" t="s">
        <v>228</v>
      </c>
      <c r="C439" s="17" t="s">
        <v>164</v>
      </c>
      <c r="D439" s="22">
        <v>0</v>
      </c>
      <c r="E439" s="22">
        <v>0</v>
      </c>
      <c r="F439" s="22">
        <v>0</v>
      </c>
      <c r="G439" s="22">
        <v>0</v>
      </c>
      <c r="H439" s="22">
        <v>0</v>
      </c>
      <c r="I439" s="22">
        <v>0</v>
      </c>
      <c r="J439" s="22">
        <v>0</v>
      </c>
      <c r="K439" s="22">
        <v>0</v>
      </c>
      <c r="L439" s="22">
        <v>0</v>
      </c>
      <c r="M439" s="22">
        <v>0</v>
      </c>
      <c r="N439" s="22">
        <v>0</v>
      </c>
      <c r="O439" s="22">
        <v>0</v>
      </c>
      <c r="P439" s="22">
        <v>0</v>
      </c>
      <c r="Q439" s="22">
        <v>0</v>
      </c>
      <c r="R439" s="22">
        <v>0</v>
      </c>
      <c r="S439" s="22">
        <v>0</v>
      </c>
      <c r="T439">
        <v>0</v>
      </c>
      <c r="U439">
        <v>0</v>
      </c>
      <c r="V439">
        <v>0</v>
      </c>
    </row>
    <row r="440" spans="1:22" x14ac:dyDescent="0.3">
      <c r="A440" s="18" t="s">
        <v>41</v>
      </c>
      <c r="B440" s="17" t="s">
        <v>228</v>
      </c>
      <c r="C440" s="17" t="s">
        <v>165</v>
      </c>
      <c r="D440" s="22">
        <v>0</v>
      </c>
      <c r="E440" s="22">
        <v>0</v>
      </c>
      <c r="F440" s="22">
        <v>0</v>
      </c>
      <c r="G440" s="22">
        <v>0</v>
      </c>
      <c r="H440" s="22">
        <v>0</v>
      </c>
      <c r="I440" s="22">
        <v>0</v>
      </c>
      <c r="J440" s="22">
        <v>0</v>
      </c>
      <c r="K440" s="22">
        <v>0</v>
      </c>
      <c r="L440" s="22">
        <v>0</v>
      </c>
      <c r="M440" s="22">
        <v>0</v>
      </c>
      <c r="N440" s="22">
        <v>0</v>
      </c>
      <c r="O440" s="22">
        <v>0</v>
      </c>
      <c r="P440" s="22">
        <v>0</v>
      </c>
      <c r="Q440" s="22">
        <v>0</v>
      </c>
      <c r="R440" s="22">
        <v>0</v>
      </c>
      <c r="S440" s="22">
        <v>0</v>
      </c>
      <c r="T440">
        <v>0</v>
      </c>
      <c r="U440">
        <v>0</v>
      </c>
      <c r="V440">
        <v>0</v>
      </c>
    </row>
    <row r="441" spans="1:22" x14ac:dyDescent="0.3">
      <c r="A441" s="18" t="s">
        <v>41</v>
      </c>
      <c r="B441" s="17" t="s">
        <v>228</v>
      </c>
      <c r="C441" s="17" t="s">
        <v>166</v>
      </c>
      <c r="D441" s="22">
        <v>0</v>
      </c>
      <c r="E441" s="22">
        <v>0</v>
      </c>
      <c r="F441" s="22">
        <v>0</v>
      </c>
      <c r="G441" s="22">
        <v>0</v>
      </c>
      <c r="H441" s="22">
        <v>0</v>
      </c>
      <c r="I441" s="22">
        <v>0</v>
      </c>
      <c r="J441" s="22">
        <v>0</v>
      </c>
      <c r="K441" s="22">
        <v>0</v>
      </c>
      <c r="L441" s="22">
        <v>0</v>
      </c>
      <c r="M441" s="22">
        <v>0</v>
      </c>
      <c r="N441" s="22">
        <v>0</v>
      </c>
      <c r="O441" s="22">
        <v>0</v>
      </c>
      <c r="P441" s="22">
        <v>0</v>
      </c>
      <c r="Q441" s="22">
        <v>0</v>
      </c>
      <c r="R441" s="22">
        <v>0</v>
      </c>
      <c r="S441" s="22">
        <v>0</v>
      </c>
      <c r="T441">
        <v>0</v>
      </c>
      <c r="U441">
        <v>0</v>
      </c>
      <c r="V441">
        <v>0</v>
      </c>
    </row>
    <row r="442" spans="1:22" x14ac:dyDescent="0.3">
      <c r="A442" s="18" t="s">
        <v>41</v>
      </c>
      <c r="B442" s="17" t="s">
        <v>228</v>
      </c>
      <c r="C442" s="17" t="s">
        <v>167</v>
      </c>
      <c r="D442" s="22">
        <v>0</v>
      </c>
      <c r="E442" s="22">
        <v>0</v>
      </c>
      <c r="F442" s="22">
        <v>0</v>
      </c>
      <c r="G442" s="22">
        <v>0</v>
      </c>
      <c r="H442" s="22">
        <v>0</v>
      </c>
      <c r="I442" s="22">
        <v>0</v>
      </c>
      <c r="J442" s="22">
        <v>0</v>
      </c>
      <c r="K442" s="22">
        <v>0</v>
      </c>
      <c r="L442" s="22">
        <v>0</v>
      </c>
      <c r="M442" s="22">
        <v>0</v>
      </c>
      <c r="N442" s="22">
        <v>0</v>
      </c>
      <c r="O442" s="22">
        <v>0</v>
      </c>
      <c r="P442" s="22">
        <v>0</v>
      </c>
      <c r="Q442" s="22">
        <v>0</v>
      </c>
      <c r="R442" s="22">
        <v>0</v>
      </c>
      <c r="S442" s="22">
        <v>0</v>
      </c>
      <c r="T442">
        <v>0</v>
      </c>
      <c r="U442">
        <v>0</v>
      </c>
      <c r="V442">
        <v>0</v>
      </c>
    </row>
    <row r="443" spans="1:22" x14ac:dyDescent="0.3">
      <c r="A443" s="18" t="s">
        <v>42</v>
      </c>
      <c r="B443" s="17" t="s">
        <v>229</v>
      </c>
      <c r="C443" s="17" t="s">
        <v>129</v>
      </c>
      <c r="D443" s="22">
        <v>2155172.48</v>
      </c>
      <c r="E443" s="22">
        <v>2279813.04</v>
      </c>
      <c r="F443" s="22">
        <v>124640.56</v>
      </c>
      <c r="G443" s="22">
        <v>109.36</v>
      </c>
      <c r="H443" s="22">
        <v>0</v>
      </c>
      <c r="I443" s="22">
        <v>0</v>
      </c>
      <c r="J443" s="22">
        <v>0</v>
      </c>
      <c r="K443" s="22">
        <v>0</v>
      </c>
      <c r="L443" s="22">
        <v>0</v>
      </c>
      <c r="M443" s="22">
        <v>0</v>
      </c>
      <c r="N443" s="22">
        <v>38027.06</v>
      </c>
      <c r="O443" s="22">
        <v>25</v>
      </c>
      <c r="P443" s="22">
        <v>0</v>
      </c>
      <c r="Q443" s="22">
        <v>0</v>
      </c>
      <c r="R443" s="22">
        <v>0</v>
      </c>
      <c r="S443" s="22">
        <v>0</v>
      </c>
      <c r="T443">
        <v>0</v>
      </c>
      <c r="U443">
        <v>0</v>
      </c>
      <c r="V443">
        <v>0</v>
      </c>
    </row>
    <row r="444" spans="1:22" x14ac:dyDescent="0.3">
      <c r="A444" s="18" t="s">
        <v>42</v>
      </c>
      <c r="B444" s="17" t="s">
        <v>229</v>
      </c>
      <c r="C444" s="17" t="s">
        <v>130</v>
      </c>
      <c r="D444" s="22">
        <v>28967664.499999899</v>
      </c>
      <c r="E444" s="22">
        <v>30544950.9885999</v>
      </c>
      <c r="F444" s="22">
        <v>3285786.41</v>
      </c>
      <c r="G444" s="22">
        <v>291.77</v>
      </c>
      <c r="H444" s="22">
        <v>0</v>
      </c>
      <c r="I444" s="22">
        <v>0</v>
      </c>
      <c r="J444" s="22">
        <v>0</v>
      </c>
      <c r="K444" s="22">
        <v>0</v>
      </c>
      <c r="L444" s="22">
        <v>0</v>
      </c>
      <c r="M444" s="22">
        <v>0</v>
      </c>
      <c r="N444" s="22">
        <v>1046994.43</v>
      </c>
      <c r="O444" s="22">
        <v>12389.61</v>
      </c>
      <c r="P444" s="22">
        <v>0</v>
      </c>
      <c r="Q444" s="22">
        <v>1739679.4114000001</v>
      </c>
      <c r="R444" s="22">
        <v>31179.49</v>
      </c>
      <c r="S444" s="22">
        <v>0</v>
      </c>
      <c r="T444">
        <v>64213.88</v>
      </c>
      <c r="U444">
        <v>0</v>
      </c>
      <c r="V444">
        <v>0.15</v>
      </c>
    </row>
    <row r="445" spans="1:22" x14ac:dyDescent="0.3">
      <c r="A445" s="18" t="s">
        <v>42</v>
      </c>
      <c r="B445" s="17" t="s">
        <v>229</v>
      </c>
      <c r="C445" s="17" t="s">
        <v>131</v>
      </c>
      <c r="D445" s="22">
        <v>1311662.54</v>
      </c>
      <c r="E445" s="22">
        <v>1356460.98</v>
      </c>
      <c r="F445" s="22">
        <v>44798.44</v>
      </c>
      <c r="G445" s="22">
        <v>83.28</v>
      </c>
      <c r="H445" s="22">
        <v>0</v>
      </c>
      <c r="I445" s="22">
        <v>0</v>
      </c>
      <c r="J445" s="22">
        <v>0</v>
      </c>
      <c r="K445" s="22">
        <v>0</v>
      </c>
      <c r="L445" s="22">
        <v>0</v>
      </c>
      <c r="M445" s="22">
        <v>0</v>
      </c>
      <c r="N445" s="22">
        <v>691642.68</v>
      </c>
      <c r="O445" s="22">
        <v>307.02999999999997</v>
      </c>
      <c r="P445" s="22">
        <v>0</v>
      </c>
      <c r="Q445" s="22">
        <v>0</v>
      </c>
      <c r="R445" s="22">
        <v>0</v>
      </c>
      <c r="S445" s="22">
        <v>0</v>
      </c>
      <c r="T445">
        <v>0</v>
      </c>
      <c r="U445">
        <v>0</v>
      </c>
      <c r="V445">
        <v>0</v>
      </c>
    </row>
    <row r="446" spans="1:22" x14ac:dyDescent="0.3">
      <c r="A446" s="18" t="s">
        <v>42</v>
      </c>
      <c r="B446" s="17" t="s">
        <v>229</v>
      </c>
      <c r="C446" s="17" t="s">
        <v>132</v>
      </c>
      <c r="D446" s="22">
        <v>2423318.6800000002</v>
      </c>
      <c r="E446" s="22">
        <v>2522871.2000000002</v>
      </c>
      <c r="F446" s="22">
        <v>99552.52</v>
      </c>
      <c r="G446" s="22">
        <v>22.86</v>
      </c>
      <c r="H446" s="22">
        <v>0</v>
      </c>
      <c r="I446" s="22">
        <v>0</v>
      </c>
      <c r="J446" s="22">
        <v>0</v>
      </c>
      <c r="K446" s="22">
        <v>0</v>
      </c>
      <c r="L446" s="22">
        <v>0</v>
      </c>
      <c r="M446" s="22">
        <v>0</v>
      </c>
      <c r="N446" s="22">
        <v>174430.55</v>
      </c>
      <c r="O446" s="22">
        <v>1358.48</v>
      </c>
      <c r="P446" s="22">
        <v>0</v>
      </c>
      <c r="Q446" s="22">
        <v>0</v>
      </c>
      <c r="R446" s="22">
        <v>0</v>
      </c>
      <c r="S446" s="22">
        <v>0</v>
      </c>
      <c r="T446">
        <v>0</v>
      </c>
      <c r="U446">
        <v>0</v>
      </c>
      <c r="V446">
        <v>0</v>
      </c>
    </row>
    <row r="447" spans="1:22" x14ac:dyDescent="0.3">
      <c r="A447" s="18" t="s">
        <v>42</v>
      </c>
      <c r="B447" s="17" t="s">
        <v>229</v>
      </c>
      <c r="C447" s="17" t="s">
        <v>133</v>
      </c>
      <c r="D447" s="22">
        <v>612480.72</v>
      </c>
      <c r="E447" s="22">
        <v>660418.16</v>
      </c>
      <c r="F447" s="22">
        <v>47937.440000000002</v>
      </c>
      <c r="G447" s="22">
        <v>5.48</v>
      </c>
      <c r="H447" s="22">
        <v>0</v>
      </c>
      <c r="I447" s="22">
        <v>0</v>
      </c>
      <c r="J447" s="22">
        <v>0</v>
      </c>
      <c r="K447" s="22">
        <v>0</v>
      </c>
      <c r="L447" s="22">
        <v>0</v>
      </c>
      <c r="M447" s="22">
        <v>0</v>
      </c>
      <c r="N447" s="22">
        <v>25442</v>
      </c>
      <c r="O447" s="22">
        <v>427.58</v>
      </c>
      <c r="P447" s="22">
        <v>0</v>
      </c>
      <c r="Q447" s="22">
        <v>0</v>
      </c>
      <c r="R447" s="22">
        <v>0</v>
      </c>
      <c r="S447" s="22">
        <v>0</v>
      </c>
      <c r="T447">
        <v>0</v>
      </c>
      <c r="U447">
        <v>0</v>
      </c>
      <c r="V447">
        <v>0</v>
      </c>
    </row>
    <row r="448" spans="1:22" x14ac:dyDescent="0.3">
      <c r="A448" s="18" t="s">
        <v>42</v>
      </c>
      <c r="B448" s="17" t="s">
        <v>229</v>
      </c>
      <c r="C448" s="17" t="s">
        <v>134</v>
      </c>
      <c r="D448" s="22">
        <v>1117133.3</v>
      </c>
      <c r="E448" s="22">
        <v>1161186.78</v>
      </c>
      <c r="F448" s="22">
        <v>44053.48</v>
      </c>
      <c r="G448" s="22">
        <v>179.7</v>
      </c>
      <c r="H448" s="22">
        <v>0</v>
      </c>
      <c r="I448" s="22">
        <v>0</v>
      </c>
      <c r="J448" s="22">
        <v>0</v>
      </c>
      <c r="K448" s="22">
        <v>0</v>
      </c>
      <c r="L448" s="22">
        <v>0</v>
      </c>
      <c r="M448" s="22">
        <v>0</v>
      </c>
      <c r="N448" s="22">
        <v>70948.86</v>
      </c>
      <c r="O448" s="22">
        <v>856.6</v>
      </c>
      <c r="P448" s="22">
        <v>0</v>
      </c>
      <c r="Q448" s="22">
        <v>0</v>
      </c>
      <c r="R448" s="22">
        <v>0</v>
      </c>
      <c r="S448" s="22">
        <v>0</v>
      </c>
      <c r="T448">
        <v>0</v>
      </c>
      <c r="U448">
        <v>0</v>
      </c>
      <c r="V448">
        <v>0</v>
      </c>
    </row>
    <row r="449" spans="1:22" x14ac:dyDescent="0.3">
      <c r="A449" s="18" t="s">
        <v>42</v>
      </c>
      <c r="B449" s="17" t="s">
        <v>229</v>
      </c>
      <c r="C449" s="17" t="s">
        <v>135</v>
      </c>
      <c r="D449" s="22">
        <v>2053139.14</v>
      </c>
      <c r="E449" s="22">
        <v>2144499.5</v>
      </c>
      <c r="F449" s="22">
        <v>91360.36</v>
      </c>
      <c r="G449" s="22">
        <v>81.180000000000007</v>
      </c>
      <c r="H449" s="22">
        <v>0</v>
      </c>
      <c r="I449" s="22">
        <v>0</v>
      </c>
      <c r="J449" s="22">
        <v>0</v>
      </c>
      <c r="K449" s="22">
        <v>0</v>
      </c>
      <c r="L449" s="22">
        <v>0</v>
      </c>
      <c r="M449" s="22">
        <v>0</v>
      </c>
      <c r="N449" s="22">
        <v>64689.35</v>
      </c>
      <c r="O449" s="22">
        <v>1537.63</v>
      </c>
      <c r="P449" s="22">
        <v>0</v>
      </c>
      <c r="Q449" s="22">
        <v>0</v>
      </c>
      <c r="R449" s="22">
        <v>0</v>
      </c>
      <c r="S449" s="22">
        <v>0</v>
      </c>
      <c r="T449">
        <v>0</v>
      </c>
      <c r="U449">
        <v>0</v>
      </c>
      <c r="V449">
        <v>0</v>
      </c>
    </row>
    <row r="450" spans="1:22" x14ac:dyDescent="0.3">
      <c r="A450" s="18" t="s">
        <v>42</v>
      </c>
      <c r="B450" s="17" t="s">
        <v>229</v>
      </c>
      <c r="C450" s="17" t="s">
        <v>136</v>
      </c>
      <c r="D450" s="22">
        <v>3951608.58</v>
      </c>
      <c r="E450" s="22">
        <v>4115358.7</v>
      </c>
      <c r="F450" s="22">
        <v>163750.12</v>
      </c>
      <c r="G450" s="22">
        <v>26.88</v>
      </c>
      <c r="H450" s="22">
        <v>0</v>
      </c>
      <c r="I450" s="22">
        <v>0</v>
      </c>
      <c r="J450" s="22">
        <v>0</v>
      </c>
      <c r="K450" s="22">
        <v>0</v>
      </c>
      <c r="L450" s="22">
        <v>0</v>
      </c>
      <c r="M450" s="22">
        <v>0</v>
      </c>
      <c r="N450" s="22">
        <v>64743.19</v>
      </c>
      <c r="O450" s="22">
        <v>2132.91</v>
      </c>
      <c r="P450" s="22">
        <v>0</v>
      </c>
      <c r="Q450" s="22">
        <v>0</v>
      </c>
      <c r="R450" s="22">
        <v>0</v>
      </c>
      <c r="S450" s="22">
        <v>0</v>
      </c>
      <c r="T450">
        <v>0</v>
      </c>
      <c r="U450">
        <v>0</v>
      </c>
      <c r="V450">
        <v>0</v>
      </c>
    </row>
    <row r="451" spans="1:22" x14ac:dyDescent="0.3">
      <c r="A451" s="18" t="s">
        <v>42</v>
      </c>
      <c r="B451" s="17" t="s">
        <v>229</v>
      </c>
      <c r="C451" s="17" t="s">
        <v>137</v>
      </c>
      <c r="D451" s="22">
        <v>1325766.6200000001</v>
      </c>
      <c r="E451" s="22">
        <v>1393194.72</v>
      </c>
      <c r="F451" s="22">
        <v>67428.100000000006</v>
      </c>
      <c r="G451" s="22">
        <v>69.64</v>
      </c>
      <c r="H451" s="22">
        <v>0</v>
      </c>
      <c r="I451" s="22">
        <v>0</v>
      </c>
      <c r="J451" s="22">
        <v>0</v>
      </c>
      <c r="K451" s="22">
        <v>0</v>
      </c>
      <c r="L451" s="22">
        <v>0</v>
      </c>
      <c r="M451" s="22">
        <v>0</v>
      </c>
      <c r="N451" s="22">
        <v>44350.86</v>
      </c>
      <c r="O451" s="22">
        <v>457.62</v>
      </c>
      <c r="P451" s="22">
        <v>0</v>
      </c>
      <c r="Q451" s="22">
        <v>0</v>
      </c>
      <c r="R451" s="22">
        <v>0</v>
      </c>
      <c r="S451" s="22">
        <v>0</v>
      </c>
      <c r="T451">
        <v>0</v>
      </c>
      <c r="U451">
        <v>0</v>
      </c>
      <c r="V451">
        <v>0</v>
      </c>
    </row>
    <row r="452" spans="1:22" x14ac:dyDescent="0.3">
      <c r="A452" s="18" t="s">
        <v>42</v>
      </c>
      <c r="B452" s="17" t="s">
        <v>229</v>
      </c>
      <c r="C452" s="17" t="s">
        <v>138</v>
      </c>
      <c r="D452" s="22">
        <v>287650.09999999998</v>
      </c>
      <c r="E452" s="22">
        <v>297991.12</v>
      </c>
      <c r="F452" s="22">
        <v>10341.02</v>
      </c>
      <c r="G452" s="22">
        <v>14.36</v>
      </c>
      <c r="H452" s="22">
        <v>0</v>
      </c>
      <c r="I452" s="22">
        <v>0</v>
      </c>
      <c r="J452" s="22">
        <v>0</v>
      </c>
      <c r="K452" s="22">
        <v>0</v>
      </c>
      <c r="L452" s="22">
        <v>0</v>
      </c>
      <c r="M452" s="22">
        <v>0</v>
      </c>
      <c r="N452" s="22">
        <v>14962.45</v>
      </c>
      <c r="O452" s="22">
        <v>60.5</v>
      </c>
      <c r="P452" s="22">
        <v>0</v>
      </c>
      <c r="Q452" s="22">
        <v>0</v>
      </c>
      <c r="R452" s="22">
        <v>0</v>
      </c>
      <c r="S452" s="22">
        <v>0</v>
      </c>
      <c r="T452">
        <v>0</v>
      </c>
      <c r="U452">
        <v>0</v>
      </c>
      <c r="V452">
        <v>0</v>
      </c>
    </row>
    <row r="453" spans="1:22" x14ac:dyDescent="0.3">
      <c r="A453" s="18" t="s">
        <v>42</v>
      </c>
      <c r="B453" s="17" t="s">
        <v>229</v>
      </c>
      <c r="C453" s="17" t="s">
        <v>139</v>
      </c>
      <c r="D453" s="22">
        <v>1108825.22</v>
      </c>
      <c r="E453" s="22">
        <v>1155460.3400000001</v>
      </c>
      <c r="F453" s="22">
        <v>46635.12</v>
      </c>
      <c r="G453" s="22">
        <v>79.28</v>
      </c>
      <c r="H453" s="22">
        <v>0</v>
      </c>
      <c r="I453" s="22">
        <v>0</v>
      </c>
      <c r="J453" s="22">
        <v>0</v>
      </c>
      <c r="K453" s="22">
        <v>0</v>
      </c>
      <c r="L453" s="22">
        <v>0</v>
      </c>
      <c r="M453" s="22">
        <v>0</v>
      </c>
      <c r="N453" s="22">
        <v>41805.82</v>
      </c>
      <c r="O453" s="22">
        <v>25</v>
      </c>
      <c r="P453" s="22">
        <v>0</v>
      </c>
      <c r="Q453" s="22">
        <v>0</v>
      </c>
      <c r="R453" s="22">
        <v>0</v>
      </c>
      <c r="S453" s="22">
        <v>0</v>
      </c>
      <c r="T453">
        <v>0</v>
      </c>
      <c r="U453">
        <v>0</v>
      </c>
      <c r="V453">
        <v>0</v>
      </c>
    </row>
    <row r="454" spans="1:22" x14ac:dyDescent="0.3">
      <c r="A454" s="18" t="s">
        <v>42</v>
      </c>
      <c r="B454" s="17" t="s">
        <v>229</v>
      </c>
      <c r="C454" s="17" t="s">
        <v>140</v>
      </c>
      <c r="D454" s="22">
        <v>1093917.56</v>
      </c>
      <c r="E454" s="22">
        <v>1124141.46</v>
      </c>
      <c r="F454" s="22">
        <v>30223.9</v>
      </c>
      <c r="G454" s="22">
        <v>107.1</v>
      </c>
      <c r="H454" s="22">
        <v>0</v>
      </c>
      <c r="I454" s="22">
        <v>0</v>
      </c>
      <c r="J454" s="22">
        <v>0</v>
      </c>
      <c r="K454" s="22">
        <v>0</v>
      </c>
      <c r="L454" s="22">
        <v>0</v>
      </c>
      <c r="M454" s="22">
        <v>0</v>
      </c>
      <c r="N454" s="22">
        <v>27453.48</v>
      </c>
      <c r="O454" s="22">
        <v>0</v>
      </c>
      <c r="P454" s="22">
        <v>0</v>
      </c>
      <c r="Q454" s="22">
        <v>0</v>
      </c>
      <c r="R454" s="22">
        <v>0</v>
      </c>
      <c r="S454" s="22">
        <v>0</v>
      </c>
      <c r="T454">
        <v>0</v>
      </c>
      <c r="U454">
        <v>0</v>
      </c>
      <c r="V454">
        <v>0</v>
      </c>
    </row>
    <row r="455" spans="1:22" x14ac:dyDescent="0.3">
      <c r="A455" s="18" t="s">
        <v>42</v>
      </c>
      <c r="B455" s="17" t="s">
        <v>229</v>
      </c>
      <c r="C455" s="17" t="s">
        <v>141</v>
      </c>
      <c r="D455" s="22">
        <v>2795807.68</v>
      </c>
      <c r="E455" s="22">
        <v>2939338.12</v>
      </c>
      <c r="F455" s="22">
        <v>143530.44</v>
      </c>
      <c r="G455" s="22">
        <v>133.62</v>
      </c>
      <c r="H455" s="22">
        <v>0</v>
      </c>
      <c r="I455" s="22">
        <v>0</v>
      </c>
      <c r="J455" s="22">
        <v>0</v>
      </c>
      <c r="K455" s="22">
        <v>0</v>
      </c>
      <c r="L455" s="22">
        <v>0</v>
      </c>
      <c r="M455" s="22">
        <v>0</v>
      </c>
      <c r="N455" s="22">
        <v>121843.88</v>
      </c>
      <c r="O455" s="22">
        <v>1205.1099999999999</v>
      </c>
      <c r="P455" s="22">
        <v>0</v>
      </c>
      <c r="Q455" s="22">
        <v>0</v>
      </c>
      <c r="R455" s="22">
        <v>0</v>
      </c>
      <c r="S455" s="22">
        <v>0</v>
      </c>
      <c r="T455" s="24">
        <v>0</v>
      </c>
      <c r="U455">
        <v>0</v>
      </c>
      <c r="V455">
        <v>0</v>
      </c>
    </row>
    <row r="456" spans="1:22" x14ac:dyDescent="0.3">
      <c r="A456" s="18" t="s">
        <v>42</v>
      </c>
      <c r="B456" s="17" t="s">
        <v>229</v>
      </c>
      <c r="C456" s="17" t="s">
        <v>142</v>
      </c>
      <c r="D456" s="22">
        <v>1087786.92</v>
      </c>
      <c r="E456" s="22">
        <v>1139637.24</v>
      </c>
      <c r="F456" s="22">
        <v>51850.32</v>
      </c>
      <c r="G456" s="22">
        <v>142.08000000000001</v>
      </c>
      <c r="H456" s="22">
        <v>0</v>
      </c>
      <c r="I456" s="22">
        <v>0</v>
      </c>
      <c r="J456" s="22">
        <v>0</v>
      </c>
      <c r="K456" s="22">
        <v>0</v>
      </c>
      <c r="L456" s="22">
        <v>0</v>
      </c>
      <c r="M456" s="22">
        <v>0</v>
      </c>
      <c r="N456" s="22">
        <v>43069.98</v>
      </c>
      <c r="O456" s="22">
        <v>238.61</v>
      </c>
      <c r="P456" s="22">
        <v>0</v>
      </c>
      <c r="Q456" s="22">
        <v>0</v>
      </c>
      <c r="R456" s="22">
        <v>0</v>
      </c>
      <c r="S456" s="22">
        <v>0</v>
      </c>
      <c r="T456" s="24">
        <v>0</v>
      </c>
      <c r="U456">
        <v>0</v>
      </c>
      <c r="V456">
        <v>0</v>
      </c>
    </row>
    <row r="457" spans="1:22" x14ac:dyDescent="0.3">
      <c r="A457" s="18" t="s">
        <v>42</v>
      </c>
      <c r="B457" s="17" t="s">
        <v>229</v>
      </c>
      <c r="C457" s="17" t="s">
        <v>143</v>
      </c>
      <c r="D457" s="22">
        <v>195081.5</v>
      </c>
      <c r="E457" s="22">
        <v>206086.24</v>
      </c>
      <c r="F457" s="22">
        <v>11004.74</v>
      </c>
      <c r="G457" s="22">
        <v>12.3</v>
      </c>
      <c r="H457" s="22">
        <v>0</v>
      </c>
      <c r="I457" s="22">
        <v>0</v>
      </c>
      <c r="J457" s="22">
        <v>0</v>
      </c>
      <c r="K457" s="22">
        <v>0</v>
      </c>
      <c r="L457" s="22">
        <v>0</v>
      </c>
      <c r="M457" s="22">
        <v>0</v>
      </c>
      <c r="N457" s="22">
        <v>18186.939999999999</v>
      </c>
      <c r="O457" s="22">
        <v>137.13999999999999</v>
      </c>
      <c r="P457" s="22">
        <v>0</v>
      </c>
      <c r="Q457" s="22">
        <v>0</v>
      </c>
      <c r="R457" s="22">
        <v>0</v>
      </c>
      <c r="S457" s="22">
        <v>0</v>
      </c>
      <c r="T457">
        <v>0</v>
      </c>
      <c r="U457">
        <v>0</v>
      </c>
      <c r="V457">
        <v>0</v>
      </c>
    </row>
    <row r="458" spans="1:22" x14ac:dyDescent="0.3">
      <c r="A458" s="18" t="s">
        <v>42</v>
      </c>
      <c r="B458" s="17" t="s">
        <v>229</v>
      </c>
      <c r="C458" s="17" t="s">
        <v>144</v>
      </c>
      <c r="D458" s="22">
        <v>2983996.44</v>
      </c>
      <c r="E458" s="22">
        <v>3134483</v>
      </c>
      <c r="F458" s="22">
        <v>150486.56</v>
      </c>
      <c r="G458" s="22">
        <v>64.52</v>
      </c>
      <c r="H458" s="22">
        <v>0</v>
      </c>
      <c r="I458" s="22">
        <v>0</v>
      </c>
      <c r="J458" s="22">
        <v>0</v>
      </c>
      <c r="K458" s="22">
        <v>0</v>
      </c>
      <c r="L458" s="22">
        <v>0</v>
      </c>
      <c r="M458" s="22">
        <v>0</v>
      </c>
      <c r="N458" s="22">
        <v>47989.440000000002</v>
      </c>
      <c r="O458" s="22">
        <v>125.04</v>
      </c>
      <c r="P458" s="22">
        <v>0</v>
      </c>
      <c r="Q458" s="22">
        <v>0</v>
      </c>
      <c r="R458" s="22">
        <v>0</v>
      </c>
      <c r="S458" s="22">
        <v>0</v>
      </c>
      <c r="T458" s="22">
        <v>0</v>
      </c>
      <c r="U458">
        <v>0</v>
      </c>
      <c r="V458">
        <v>0</v>
      </c>
    </row>
    <row r="459" spans="1:22" x14ac:dyDescent="0.3">
      <c r="A459" s="18" t="s">
        <v>42</v>
      </c>
      <c r="B459" s="17" t="s">
        <v>229</v>
      </c>
      <c r="C459" s="17" t="s">
        <v>145</v>
      </c>
      <c r="D459" s="22">
        <v>993005.320000001</v>
      </c>
      <c r="E459" s="22">
        <v>1043800.54</v>
      </c>
      <c r="F459" s="22">
        <v>50795.22</v>
      </c>
      <c r="G459" s="22">
        <v>73.08</v>
      </c>
      <c r="H459" s="22">
        <v>0</v>
      </c>
      <c r="I459" s="22">
        <v>0</v>
      </c>
      <c r="J459" s="22">
        <v>0</v>
      </c>
      <c r="K459" s="22">
        <v>0</v>
      </c>
      <c r="L459" s="22">
        <v>0</v>
      </c>
      <c r="M459" s="22">
        <v>0</v>
      </c>
      <c r="N459" s="22">
        <v>30176.12</v>
      </c>
      <c r="O459" s="22">
        <v>25</v>
      </c>
      <c r="P459" s="22">
        <v>0</v>
      </c>
      <c r="Q459" s="22">
        <v>0</v>
      </c>
      <c r="R459" s="22">
        <v>0</v>
      </c>
      <c r="S459" s="22">
        <v>0</v>
      </c>
      <c r="T459">
        <v>0</v>
      </c>
      <c r="U459">
        <v>0</v>
      </c>
      <c r="V459">
        <v>0</v>
      </c>
    </row>
    <row r="460" spans="1:22" x14ac:dyDescent="0.3">
      <c r="A460" s="18" t="s">
        <v>42</v>
      </c>
      <c r="B460" s="17" t="s">
        <v>229</v>
      </c>
      <c r="C460" s="17" t="s">
        <v>146</v>
      </c>
      <c r="D460" s="22">
        <v>927691.04</v>
      </c>
      <c r="E460" s="22">
        <v>953085.56</v>
      </c>
      <c r="F460" s="22">
        <v>25394.52</v>
      </c>
      <c r="G460" s="22">
        <v>67.52</v>
      </c>
      <c r="H460" s="22">
        <v>0</v>
      </c>
      <c r="I460" s="22">
        <v>0</v>
      </c>
      <c r="J460" s="22">
        <v>0</v>
      </c>
      <c r="K460" s="22">
        <v>0</v>
      </c>
      <c r="L460" s="22">
        <v>0</v>
      </c>
      <c r="M460" s="22">
        <v>0</v>
      </c>
      <c r="N460" s="22">
        <v>23033.47</v>
      </c>
      <c r="O460" s="22">
        <v>104.41</v>
      </c>
      <c r="P460" s="22">
        <v>0</v>
      </c>
      <c r="Q460" s="22">
        <v>0</v>
      </c>
      <c r="R460" s="22">
        <v>0</v>
      </c>
      <c r="S460" s="22">
        <v>0</v>
      </c>
      <c r="T460">
        <v>0</v>
      </c>
      <c r="U460">
        <v>0</v>
      </c>
      <c r="V460">
        <v>0</v>
      </c>
    </row>
    <row r="461" spans="1:22" x14ac:dyDescent="0.3">
      <c r="A461" s="18" t="s">
        <v>42</v>
      </c>
      <c r="B461" s="17" t="s">
        <v>229</v>
      </c>
      <c r="C461" s="17" t="s">
        <v>147</v>
      </c>
      <c r="D461" s="22">
        <v>2769969.4</v>
      </c>
      <c r="E461" s="22">
        <v>2498818.5175999999</v>
      </c>
      <c r="F461" s="22">
        <v>91471</v>
      </c>
      <c r="G461" s="22">
        <v>68.62</v>
      </c>
      <c r="H461" s="22">
        <v>0</v>
      </c>
      <c r="I461" s="22">
        <v>0</v>
      </c>
      <c r="J461" s="22">
        <v>0</v>
      </c>
      <c r="K461" s="22">
        <v>0</v>
      </c>
      <c r="L461" s="22">
        <v>0</v>
      </c>
      <c r="M461" s="22">
        <v>0</v>
      </c>
      <c r="N461" s="22">
        <v>106154.02</v>
      </c>
      <c r="O461" s="22">
        <v>0</v>
      </c>
      <c r="P461" s="22">
        <v>0</v>
      </c>
      <c r="Q461" s="22">
        <v>362621.8824</v>
      </c>
      <c r="R461" s="22">
        <v>0</v>
      </c>
      <c r="S461" s="22">
        <v>0</v>
      </c>
      <c r="T461" s="22">
        <v>0</v>
      </c>
      <c r="U461">
        <v>0</v>
      </c>
      <c r="V461">
        <v>0</v>
      </c>
    </row>
    <row r="462" spans="1:22" x14ac:dyDescent="0.3">
      <c r="A462" s="18" t="s">
        <v>42</v>
      </c>
      <c r="B462" s="17" t="s">
        <v>229</v>
      </c>
      <c r="C462" s="17" t="s">
        <v>148</v>
      </c>
      <c r="D462" s="22">
        <v>8637860.3399999999</v>
      </c>
      <c r="E462" s="22">
        <v>7858014.4533000002</v>
      </c>
      <c r="F462" s="22">
        <v>805049.98</v>
      </c>
      <c r="G462" s="22">
        <v>41.22</v>
      </c>
      <c r="H462" s="22">
        <v>0</v>
      </c>
      <c r="I462" s="22">
        <v>0</v>
      </c>
      <c r="J462" s="22">
        <v>0</v>
      </c>
      <c r="K462" s="22">
        <v>0</v>
      </c>
      <c r="L462" s="22">
        <v>0</v>
      </c>
      <c r="M462" s="22">
        <v>0</v>
      </c>
      <c r="N462" s="22">
        <v>323021.68</v>
      </c>
      <c r="O462" s="22">
        <v>3218.82</v>
      </c>
      <c r="P462" s="22">
        <v>0</v>
      </c>
      <c r="Q462" s="22">
        <v>1585946.7867000001</v>
      </c>
      <c r="R462" s="22">
        <v>1050.92</v>
      </c>
      <c r="S462" s="22">
        <v>0</v>
      </c>
      <c r="T462">
        <v>0</v>
      </c>
      <c r="U462">
        <v>0</v>
      </c>
      <c r="V462">
        <v>0</v>
      </c>
    </row>
    <row r="463" spans="1:22" x14ac:dyDescent="0.3">
      <c r="A463" s="18" t="s">
        <v>42</v>
      </c>
      <c r="B463" s="17" t="s">
        <v>229</v>
      </c>
      <c r="C463" s="17" t="s">
        <v>149</v>
      </c>
      <c r="D463" s="22">
        <v>1140437.6200000001</v>
      </c>
      <c r="E463" s="22">
        <v>1510146.78</v>
      </c>
      <c r="F463" s="22">
        <v>369709.16</v>
      </c>
      <c r="G463" s="22">
        <v>0.94</v>
      </c>
      <c r="H463" s="22">
        <v>0</v>
      </c>
      <c r="I463" s="22">
        <v>0</v>
      </c>
      <c r="J463" s="22">
        <v>0</v>
      </c>
      <c r="K463" s="22">
        <v>0</v>
      </c>
      <c r="L463" s="22">
        <v>0</v>
      </c>
      <c r="M463" s="22">
        <v>0</v>
      </c>
      <c r="N463" s="22">
        <v>28855.54</v>
      </c>
      <c r="O463" s="22">
        <v>0</v>
      </c>
      <c r="P463" s="22">
        <v>0</v>
      </c>
      <c r="Q463" s="22">
        <v>0</v>
      </c>
      <c r="R463" s="22">
        <v>0</v>
      </c>
      <c r="S463" s="22">
        <v>0</v>
      </c>
      <c r="T463">
        <v>0</v>
      </c>
      <c r="U463">
        <v>0</v>
      </c>
      <c r="V463">
        <v>0</v>
      </c>
    </row>
    <row r="464" spans="1:22" x14ac:dyDescent="0.3">
      <c r="A464" s="18" t="s">
        <v>42</v>
      </c>
      <c r="B464" s="17" t="s">
        <v>229</v>
      </c>
      <c r="C464" s="17" t="s">
        <v>150</v>
      </c>
      <c r="D464" s="22">
        <v>241491.38</v>
      </c>
      <c r="E464" s="22">
        <v>304936.78000000003</v>
      </c>
      <c r="F464" s="22">
        <v>63445.4</v>
      </c>
      <c r="G464" s="22">
        <v>0.68</v>
      </c>
      <c r="H464" s="22">
        <v>0</v>
      </c>
      <c r="I464" s="22">
        <v>0</v>
      </c>
      <c r="J464" s="22">
        <v>0</v>
      </c>
      <c r="K464" s="22">
        <v>0</v>
      </c>
      <c r="L464" s="22">
        <v>0</v>
      </c>
      <c r="M464" s="22">
        <v>0</v>
      </c>
      <c r="N464" s="22">
        <v>5027.3100000000004</v>
      </c>
      <c r="O464" s="22">
        <v>0</v>
      </c>
      <c r="P464" s="22">
        <v>0</v>
      </c>
      <c r="Q464" s="22">
        <v>0</v>
      </c>
      <c r="R464" s="22">
        <v>0</v>
      </c>
      <c r="S464" s="22">
        <v>0</v>
      </c>
      <c r="T464">
        <v>0</v>
      </c>
      <c r="U464">
        <v>0</v>
      </c>
      <c r="V464">
        <v>0</v>
      </c>
    </row>
    <row r="465" spans="1:22" x14ac:dyDescent="0.3">
      <c r="A465" s="18" t="s">
        <v>42</v>
      </c>
      <c r="B465" s="17" t="s">
        <v>229</v>
      </c>
      <c r="C465" s="17" t="s">
        <v>151</v>
      </c>
      <c r="D465" s="22">
        <v>551.22</v>
      </c>
      <c r="E465" s="22">
        <v>551.22</v>
      </c>
      <c r="F465" s="22">
        <v>0</v>
      </c>
      <c r="G465" s="22">
        <v>0</v>
      </c>
      <c r="H465" s="22">
        <v>0</v>
      </c>
      <c r="I465" s="22">
        <v>0</v>
      </c>
      <c r="J465" s="22">
        <v>0</v>
      </c>
      <c r="K465" s="22">
        <v>0</v>
      </c>
      <c r="L465" s="22">
        <v>0</v>
      </c>
      <c r="M465" s="22">
        <v>0</v>
      </c>
      <c r="N465" s="22">
        <v>0</v>
      </c>
      <c r="O465" s="22">
        <v>0</v>
      </c>
      <c r="P465" s="22">
        <v>0</v>
      </c>
      <c r="Q465" s="22">
        <v>0</v>
      </c>
      <c r="R465" s="22">
        <v>0</v>
      </c>
      <c r="S465" s="22">
        <v>0</v>
      </c>
      <c r="T465">
        <v>0</v>
      </c>
      <c r="U465">
        <v>0</v>
      </c>
      <c r="V465">
        <v>0</v>
      </c>
    </row>
    <row r="466" spans="1:22" x14ac:dyDescent="0.3">
      <c r="A466" s="18" t="s">
        <v>43</v>
      </c>
      <c r="B466" s="17" t="s">
        <v>230</v>
      </c>
      <c r="C466" s="17" t="s">
        <v>129</v>
      </c>
      <c r="D466" s="22">
        <v>11471444.84</v>
      </c>
      <c r="E466" s="22">
        <v>12589494.253699999</v>
      </c>
      <c r="F466" s="22">
        <v>1212171.07</v>
      </c>
      <c r="G466" s="22">
        <v>61.59</v>
      </c>
      <c r="H466" s="22">
        <v>0</v>
      </c>
      <c r="I466" s="22">
        <v>0</v>
      </c>
      <c r="J466" s="22">
        <v>0</v>
      </c>
      <c r="K466" s="22">
        <v>0</v>
      </c>
      <c r="L466" s="22">
        <v>0</v>
      </c>
      <c r="M466" s="22">
        <v>561938.01</v>
      </c>
      <c r="N466" s="22">
        <v>399454.02</v>
      </c>
      <c r="O466" s="22">
        <v>2849.82</v>
      </c>
      <c r="P466" s="22">
        <v>0</v>
      </c>
      <c r="Q466" s="22">
        <v>98519.186300000001</v>
      </c>
      <c r="R466" s="22">
        <v>0</v>
      </c>
      <c r="S466" s="22">
        <v>4397.53</v>
      </c>
      <c r="T466">
        <v>0</v>
      </c>
      <c r="U466">
        <v>0</v>
      </c>
      <c r="V466">
        <v>0</v>
      </c>
    </row>
    <row r="467" spans="1:22" x14ac:dyDescent="0.3">
      <c r="A467" s="18" t="s">
        <v>43</v>
      </c>
      <c r="B467" s="17" t="s">
        <v>230</v>
      </c>
      <c r="C467" s="17" t="s">
        <v>130</v>
      </c>
      <c r="D467" s="22">
        <v>4039366.14</v>
      </c>
      <c r="E467" s="22">
        <v>4727108.9790000003</v>
      </c>
      <c r="F467" s="22">
        <v>707892.98</v>
      </c>
      <c r="G467" s="22">
        <v>1.39</v>
      </c>
      <c r="H467" s="22">
        <v>0</v>
      </c>
      <c r="I467" s="22">
        <v>0</v>
      </c>
      <c r="J467" s="22">
        <v>0</v>
      </c>
      <c r="K467" s="22">
        <v>0</v>
      </c>
      <c r="L467" s="22">
        <v>0</v>
      </c>
      <c r="M467" s="22">
        <v>210999.17</v>
      </c>
      <c r="N467" s="22">
        <v>23972.1</v>
      </c>
      <c r="O467" s="22">
        <v>634.22</v>
      </c>
      <c r="P467" s="22">
        <v>0</v>
      </c>
      <c r="Q467" s="22">
        <v>23668.431</v>
      </c>
      <c r="R467" s="22">
        <v>2461.8200000000002</v>
      </c>
      <c r="S467" s="22">
        <v>1056.47</v>
      </c>
      <c r="T467">
        <v>0</v>
      </c>
      <c r="U467">
        <v>0</v>
      </c>
      <c r="V467">
        <v>0</v>
      </c>
    </row>
    <row r="468" spans="1:22" x14ac:dyDescent="0.3">
      <c r="A468" s="18" t="s">
        <v>43</v>
      </c>
      <c r="B468" s="17" t="s">
        <v>230</v>
      </c>
      <c r="C468" s="17" t="s">
        <v>131</v>
      </c>
      <c r="D468" s="22">
        <v>3705333.8499999898</v>
      </c>
      <c r="E468" s="22">
        <v>3880118.7916999902</v>
      </c>
      <c r="F468" s="22">
        <v>359569.72</v>
      </c>
      <c r="G468" s="22">
        <v>79.22</v>
      </c>
      <c r="H468" s="22">
        <v>0</v>
      </c>
      <c r="I468" s="22">
        <v>0</v>
      </c>
      <c r="J468" s="22">
        <v>0</v>
      </c>
      <c r="K468" s="22">
        <v>0</v>
      </c>
      <c r="L468" s="22">
        <v>0</v>
      </c>
      <c r="M468" s="22">
        <v>173192.76</v>
      </c>
      <c r="N468" s="22">
        <v>140652.81</v>
      </c>
      <c r="O468" s="22">
        <v>993.48</v>
      </c>
      <c r="P468" s="22">
        <v>0</v>
      </c>
      <c r="Q468" s="22">
        <v>193515.1183</v>
      </c>
      <c r="R468" s="22">
        <v>92.64</v>
      </c>
      <c r="S468" s="22">
        <v>8637.7000000000007</v>
      </c>
      <c r="T468">
        <v>0</v>
      </c>
      <c r="U468">
        <v>0</v>
      </c>
      <c r="V468">
        <v>0</v>
      </c>
    </row>
    <row r="469" spans="1:22" x14ac:dyDescent="0.3">
      <c r="A469" s="18" t="s">
        <v>43</v>
      </c>
      <c r="B469" s="17" t="s">
        <v>230</v>
      </c>
      <c r="C469" s="17" t="s">
        <v>132</v>
      </c>
      <c r="D469" s="22">
        <v>225347.96</v>
      </c>
      <c r="E469" s="22">
        <v>260516.48000000001</v>
      </c>
      <c r="F469" s="22">
        <v>35168.519999999997</v>
      </c>
      <c r="G469" s="22">
        <v>4.72</v>
      </c>
      <c r="H469" s="22">
        <v>0</v>
      </c>
      <c r="I469" s="22">
        <v>0</v>
      </c>
      <c r="J469" s="22">
        <v>0</v>
      </c>
      <c r="K469" s="22">
        <v>0</v>
      </c>
      <c r="L469" s="22">
        <v>0</v>
      </c>
      <c r="M469" s="22">
        <v>11628.36</v>
      </c>
      <c r="N469" s="22">
        <v>9287.51</v>
      </c>
      <c r="O469" s="22">
        <v>0</v>
      </c>
      <c r="P469" s="22">
        <v>0</v>
      </c>
      <c r="Q469" s="22">
        <v>0</v>
      </c>
      <c r="R469" s="22">
        <v>0</v>
      </c>
      <c r="S469" s="22">
        <v>0</v>
      </c>
      <c r="T469" s="22">
        <v>0</v>
      </c>
      <c r="U469">
        <v>0</v>
      </c>
      <c r="V469">
        <v>0</v>
      </c>
    </row>
    <row r="470" spans="1:22" x14ac:dyDescent="0.3">
      <c r="A470" s="18" t="s">
        <v>43</v>
      </c>
      <c r="B470" s="17" t="s">
        <v>230</v>
      </c>
      <c r="C470" s="17" t="s">
        <v>133</v>
      </c>
      <c r="D470" s="22">
        <v>11416648.16</v>
      </c>
      <c r="E470" s="22">
        <v>12485959.5693</v>
      </c>
      <c r="F470" s="22">
        <v>1377686.19</v>
      </c>
      <c r="G470" s="22">
        <v>46.9</v>
      </c>
      <c r="H470" s="22">
        <v>0</v>
      </c>
      <c r="I470" s="22">
        <v>0</v>
      </c>
      <c r="J470" s="22">
        <v>0</v>
      </c>
      <c r="K470" s="22">
        <v>0</v>
      </c>
      <c r="L470" s="22">
        <v>0</v>
      </c>
      <c r="M470" s="22">
        <v>551069.09</v>
      </c>
      <c r="N470" s="22">
        <v>363264.86</v>
      </c>
      <c r="O470" s="22">
        <v>6095.33</v>
      </c>
      <c r="P470" s="22">
        <v>0</v>
      </c>
      <c r="Q470" s="22">
        <v>322782.55070000002</v>
      </c>
      <c r="R470" s="22">
        <v>0</v>
      </c>
      <c r="S470" s="22">
        <v>14407.77</v>
      </c>
      <c r="T470">
        <v>11911.13</v>
      </c>
      <c r="U470">
        <v>0</v>
      </c>
      <c r="V470">
        <v>0</v>
      </c>
    </row>
    <row r="471" spans="1:22" x14ac:dyDescent="0.3">
      <c r="A471" s="18" t="s">
        <v>43</v>
      </c>
      <c r="B471" s="17" t="s">
        <v>230</v>
      </c>
      <c r="C471" s="17" t="s">
        <v>134</v>
      </c>
      <c r="D471" s="22">
        <v>9733551</v>
      </c>
      <c r="E471" s="22">
        <v>8631304.6995999999</v>
      </c>
      <c r="F471" s="22">
        <v>938727.54</v>
      </c>
      <c r="G471" s="22">
        <v>3</v>
      </c>
      <c r="H471" s="22">
        <v>0</v>
      </c>
      <c r="I471" s="22">
        <v>0</v>
      </c>
      <c r="J471" s="22">
        <v>0</v>
      </c>
      <c r="K471" s="22">
        <v>0</v>
      </c>
      <c r="L471" s="22">
        <v>0</v>
      </c>
      <c r="M471" s="22">
        <v>382092.06</v>
      </c>
      <c r="N471" s="22">
        <v>409469</v>
      </c>
      <c r="O471" s="22">
        <v>8300.7800000000007</v>
      </c>
      <c r="P471" s="22">
        <v>0</v>
      </c>
      <c r="Q471" s="22">
        <v>2167768.1603999999</v>
      </c>
      <c r="R471" s="22">
        <v>30033.82</v>
      </c>
      <c r="S471" s="22">
        <v>96760.5</v>
      </c>
      <c r="T471" s="22">
        <v>0</v>
      </c>
      <c r="U471">
        <v>0</v>
      </c>
      <c r="V471">
        <v>0</v>
      </c>
    </row>
    <row r="472" spans="1:22" x14ac:dyDescent="0.3">
      <c r="A472" s="18" t="s">
        <v>43</v>
      </c>
      <c r="B472" s="17" t="s">
        <v>230</v>
      </c>
      <c r="C472" s="17" t="s">
        <v>135</v>
      </c>
      <c r="D472" s="22">
        <v>6367527.0399999898</v>
      </c>
      <c r="E472" s="22">
        <v>6948228.4799999902</v>
      </c>
      <c r="F472" s="22">
        <v>580701.43999999994</v>
      </c>
      <c r="G472" s="22">
        <v>49.4</v>
      </c>
      <c r="H472" s="22">
        <v>0</v>
      </c>
      <c r="I472" s="22">
        <v>0</v>
      </c>
      <c r="J472" s="22">
        <v>0</v>
      </c>
      <c r="K472" s="22">
        <v>0</v>
      </c>
      <c r="L472" s="22">
        <v>0</v>
      </c>
      <c r="M472" s="22">
        <v>310141.53999999998</v>
      </c>
      <c r="N472" s="22">
        <v>256146.54</v>
      </c>
      <c r="O472" s="22">
        <v>780.08</v>
      </c>
      <c r="P472" s="22">
        <v>0</v>
      </c>
      <c r="Q472" s="22">
        <v>0</v>
      </c>
      <c r="R472" s="22">
        <v>0</v>
      </c>
      <c r="S472" s="22">
        <v>0</v>
      </c>
      <c r="T472">
        <v>0</v>
      </c>
      <c r="U472">
        <v>0</v>
      </c>
      <c r="V472">
        <v>0</v>
      </c>
    </row>
    <row r="473" spans="1:22" x14ac:dyDescent="0.3">
      <c r="A473" s="18" t="s">
        <v>43</v>
      </c>
      <c r="B473" s="17" t="s">
        <v>230</v>
      </c>
      <c r="C473" s="17" t="s">
        <v>136</v>
      </c>
      <c r="D473" s="22">
        <v>1398889.22</v>
      </c>
      <c r="E473" s="22">
        <v>1319513.213</v>
      </c>
      <c r="F473" s="22">
        <v>125631.44</v>
      </c>
      <c r="G473" s="22">
        <v>6.82</v>
      </c>
      <c r="H473" s="22">
        <v>0</v>
      </c>
      <c r="I473" s="22">
        <v>0</v>
      </c>
      <c r="J473" s="22">
        <v>0</v>
      </c>
      <c r="K473" s="22">
        <v>0</v>
      </c>
      <c r="L473" s="22">
        <v>0</v>
      </c>
      <c r="M473" s="22">
        <v>58897.55</v>
      </c>
      <c r="N473" s="22">
        <v>29757.360000000001</v>
      </c>
      <c r="O473" s="22">
        <v>125.2</v>
      </c>
      <c r="P473" s="22">
        <v>0</v>
      </c>
      <c r="Q473" s="22">
        <v>214594.07699999999</v>
      </c>
      <c r="R473" s="22">
        <v>8.02</v>
      </c>
      <c r="S473" s="22">
        <v>9578.61</v>
      </c>
      <c r="T473" s="22">
        <v>0</v>
      </c>
      <c r="U473">
        <v>0</v>
      </c>
      <c r="V473">
        <v>0</v>
      </c>
    </row>
    <row r="474" spans="1:22" x14ac:dyDescent="0.3">
      <c r="A474" s="18" t="s">
        <v>43</v>
      </c>
      <c r="B474" s="17" t="s">
        <v>230</v>
      </c>
      <c r="C474" s="17" t="s">
        <v>137</v>
      </c>
      <c r="D474" s="22">
        <v>17157120.859999899</v>
      </c>
      <c r="E474" s="22">
        <v>19293841.824799899</v>
      </c>
      <c r="F474" s="22">
        <v>2257834.9900000002</v>
      </c>
      <c r="G474" s="22">
        <v>52.2</v>
      </c>
      <c r="H474" s="22">
        <v>0</v>
      </c>
      <c r="I474" s="22">
        <v>0</v>
      </c>
      <c r="J474" s="22">
        <v>0</v>
      </c>
      <c r="K474" s="22">
        <v>0</v>
      </c>
      <c r="L474" s="22">
        <v>0</v>
      </c>
      <c r="M474" s="22">
        <v>861183</v>
      </c>
      <c r="N474" s="22">
        <v>577832.37</v>
      </c>
      <c r="O474" s="22">
        <v>3868.11</v>
      </c>
      <c r="P474" s="22">
        <v>0</v>
      </c>
      <c r="Q474" s="22">
        <v>126772.6452</v>
      </c>
      <c r="R474" s="22">
        <v>0</v>
      </c>
      <c r="S474" s="22">
        <v>5658.62</v>
      </c>
      <c r="T474">
        <v>0</v>
      </c>
      <c r="U474">
        <v>0</v>
      </c>
      <c r="V474">
        <v>0</v>
      </c>
    </row>
    <row r="475" spans="1:22" x14ac:dyDescent="0.3">
      <c r="A475" s="18" t="s">
        <v>43</v>
      </c>
      <c r="B475" s="17" t="s">
        <v>230</v>
      </c>
      <c r="C475" s="17" t="s">
        <v>139</v>
      </c>
      <c r="D475" s="22">
        <v>24982853.41</v>
      </c>
      <c r="E475" s="22">
        <v>27755601.784899998</v>
      </c>
      <c r="F475" s="22">
        <v>5669297.1900000004</v>
      </c>
      <c r="G475" s="22">
        <v>26.04</v>
      </c>
      <c r="H475" s="22">
        <v>0</v>
      </c>
      <c r="I475" s="22">
        <v>0</v>
      </c>
      <c r="J475" s="22">
        <v>0</v>
      </c>
      <c r="K475" s="22">
        <v>0</v>
      </c>
      <c r="L475" s="22">
        <v>0</v>
      </c>
      <c r="M475" s="22">
        <v>1238880.1000000001</v>
      </c>
      <c r="N475" s="22">
        <v>1991797.62</v>
      </c>
      <c r="O475" s="22">
        <v>35676.67</v>
      </c>
      <c r="P475" s="22">
        <v>0</v>
      </c>
      <c r="Q475" s="22">
        <v>3481771.1751000001</v>
      </c>
      <c r="R475" s="22">
        <v>429810.04</v>
      </c>
      <c r="S475" s="22">
        <v>155412.32</v>
      </c>
      <c r="T475" s="22">
        <v>42583.42</v>
      </c>
      <c r="U475">
        <v>0</v>
      </c>
      <c r="V475">
        <v>0</v>
      </c>
    </row>
    <row r="476" spans="1:22" x14ac:dyDescent="0.3">
      <c r="A476" s="18" t="s">
        <v>43</v>
      </c>
      <c r="B476" s="17" t="s">
        <v>230</v>
      </c>
      <c r="C476" s="17" t="s">
        <v>140</v>
      </c>
      <c r="D476" s="22">
        <v>36988687.700000003</v>
      </c>
      <c r="E476" s="22">
        <v>41007317.149400003</v>
      </c>
      <c r="F476" s="22">
        <v>9264800.9600000009</v>
      </c>
      <c r="G476" s="22">
        <v>160.41</v>
      </c>
      <c r="H476" s="22">
        <v>0</v>
      </c>
      <c r="I476" s="22">
        <v>0</v>
      </c>
      <c r="J476" s="22">
        <v>0</v>
      </c>
      <c r="K476" s="22">
        <v>0</v>
      </c>
      <c r="L476" s="22">
        <v>0</v>
      </c>
      <c r="M476" s="22">
        <v>1816642.79</v>
      </c>
      <c r="N476" s="22">
        <v>3046495.73</v>
      </c>
      <c r="O476" s="22">
        <v>50891.35</v>
      </c>
      <c r="P476" s="22">
        <v>0</v>
      </c>
      <c r="Q476" s="22">
        <v>6003598.5606000004</v>
      </c>
      <c r="R476" s="22">
        <v>489450.56</v>
      </c>
      <c r="S476" s="22">
        <v>267976.49</v>
      </c>
      <c r="T476">
        <v>595827.02</v>
      </c>
      <c r="U476">
        <v>0</v>
      </c>
      <c r="V476">
        <v>0</v>
      </c>
    </row>
    <row r="477" spans="1:22" x14ac:dyDescent="0.3">
      <c r="A477" s="18" t="s">
        <v>43</v>
      </c>
      <c r="B477" s="17" t="s">
        <v>230</v>
      </c>
      <c r="C477" s="17" t="s">
        <v>141</v>
      </c>
      <c r="D477" s="22">
        <v>5000333.2300000004</v>
      </c>
      <c r="E477" s="22">
        <v>4122302.9659000002</v>
      </c>
      <c r="F477" s="22">
        <v>798688.7</v>
      </c>
      <c r="G477" s="22">
        <v>14.3</v>
      </c>
      <c r="H477" s="22">
        <v>0</v>
      </c>
      <c r="I477" s="22">
        <v>0</v>
      </c>
      <c r="J477" s="22">
        <v>0</v>
      </c>
      <c r="K477" s="22">
        <v>0</v>
      </c>
      <c r="L477" s="22">
        <v>0</v>
      </c>
      <c r="M477" s="22">
        <v>184002.82</v>
      </c>
      <c r="N477" s="22">
        <v>42805.26</v>
      </c>
      <c r="O477" s="22">
        <v>1123.4000000000001</v>
      </c>
      <c r="P477" s="22">
        <v>0</v>
      </c>
      <c r="Q477" s="22">
        <v>1803423.1841</v>
      </c>
      <c r="R477" s="22">
        <v>46206.7</v>
      </c>
      <c r="S477" s="22">
        <v>80497.52</v>
      </c>
      <c r="T477">
        <v>0</v>
      </c>
      <c r="U477">
        <v>0</v>
      </c>
      <c r="V477">
        <v>0</v>
      </c>
    </row>
    <row r="478" spans="1:22" x14ac:dyDescent="0.3">
      <c r="A478" s="18" t="s">
        <v>43</v>
      </c>
      <c r="B478" s="17" t="s">
        <v>230</v>
      </c>
      <c r="C478" s="17" t="s">
        <v>142</v>
      </c>
      <c r="D478" s="22">
        <v>7338329.4199999897</v>
      </c>
      <c r="E478" s="22">
        <v>8082793.3099999903</v>
      </c>
      <c r="F478" s="22">
        <v>744463.89</v>
      </c>
      <c r="G478" s="22">
        <v>30.77</v>
      </c>
      <c r="H478" s="22">
        <v>0</v>
      </c>
      <c r="I478" s="22">
        <v>0</v>
      </c>
      <c r="J478" s="22">
        <v>0</v>
      </c>
      <c r="K478" s="22">
        <v>0</v>
      </c>
      <c r="L478" s="22">
        <v>0</v>
      </c>
      <c r="M478" s="22">
        <v>297077.92</v>
      </c>
      <c r="N478" s="22">
        <v>310786.61</v>
      </c>
      <c r="O478" s="22">
        <v>957.95</v>
      </c>
      <c r="P478" s="22">
        <v>0</v>
      </c>
      <c r="Q478" s="22">
        <v>0</v>
      </c>
      <c r="R478" s="22">
        <v>0</v>
      </c>
      <c r="S478" s="22">
        <v>0</v>
      </c>
      <c r="T478">
        <v>0</v>
      </c>
      <c r="U478">
        <v>0</v>
      </c>
      <c r="V478">
        <v>0</v>
      </c>
    </row>
    <row r="479" spans="1:22" x14ac:dyDescent="0.3">
      <c r="A479" s="18" t="s">
        <v>43</v>
      </c>
      <c r="B479" s="17" t="s">
        <v>230</v>
      </c>
      <c r="C479" s="17" t="s">
        <v>143</v>
      </c>
      <c r="D479" s="22">
        <v>65997331.880000003</v>
      </c>
      <c r="E479" s="22">
        <v>64826692.596900001</v>
      </c>
      <c r="F479" s="22">
        <v>12947028.779999999</v>
      </c>
      <c r="G479" s="22">
        <v>70.38</v>
      </c>
      <c r="H479" s="22">
        <v>0</v>
      </c>
      <c r="I479" s="22">
        <v>0</v>
      </c>
      <c r="J479" s="22">
        <v>0</v>
      </c>
      <c r="K479" s="22">
        <v>0</v>
      </c>
      <c r="L479" s="22">
        <v>0</v>
      </c>
      <c r="M479" s="22">
        <v>2488433.2000000002</v>
      </c>
      <c r="N479" s="22">
        <v>2431414.2799999998</v>
      </c>
      <c r="O479" s="22">
        <v>20637.439999999999</v>
      </c>
      <c r="P479" s="22">
        <v>0</v>
      </c>
      <c r="Q479" s="22">
        <v>14947231.5131</v>
      </c>
      <c r="R479" s="22">
        <v>162378.76999999999</v>
      </c>
      <c r="S479" s="22">
        <v>667184.68000000005</v>
      </c>
      <c r="T479" s="22">
        <v>640071.01</v>
      </c>
      <c r="U479">
        <v>0</v>
      </c>
      <c r="V479">
        <v>1.75</v>
      </c>
    </row>
    <row r="480" spans="1:22" x14ac:dyDescent="0.3">
      <c r="A480" s="18" t="s">
        <v>43</v>
      </c>
      <c r="B480" s="17" t="s">
        <v>230</v>
      </c>
      <c r="C480" s="17" t="s">
        <v>144</v>
      </c>
      <c r="D480" s="22">
        <v>4527854.76</v>
      </c>
      <c r="E480" s="22">
        <v>4929681.83</v>
      </c>
      <c r="F480" s="22">
        <v>401827.07</v>
      </c>
      <c r="G480" s="22">
        <v>33.24</v>
      </c>
      <c r="H480" s="22">
        <v>0</v>
      </c>
      <c r="I480" s="22">
        <v>0</v>
      </c>
      <c r="J480" s="22">
        <v>0</v>
      </c>
      <c r="K480" s="22">
        <v>0</v>
      </c>
      <c r="L480" s="22">
        <v>0</v>
      </c>
      <c r="M480" s="22">
        <v>212655.54</v>
      </c>
      <c r="N480" s="22">
        <v>257299.5</v>
      </c>
      <c r="O480" s="22">
        <v>3514.93</v>
      </c>
      <c r="P480" s="22">
        <v>0</v>
      </c>
      <c r="Q480" s="22">
        <v>0</v>
      </c>
      <c r="R480" s="22">
        <v>0</v>
      </c>
      <c r="S480" s="22">
        <v>0</v>
      </c>
      <c r="T480">
        <v>0</v>
      </c>
      <c r="U480">
        <v>0</v>
      </c>
      <c r="V480">
        <v>0</v>
      </c>
    </row>
    <row r="481" spans="1:22" x14ac:dyDescent="0.3">
      <c r="A481" s="18" t="s">
        <v>43</v>
      </c>
      <c r="B481" s="17" t="s">
        <v>230</v>
      </c>
      <c r="C481" s="17" t="s">
        <v>145</v>
      </c>
      <c r="D481" s="22">
        <v>1064008.8799999999</v>
      </c>
      <c r="E481" s="22">
        <v>527432.91960000002</v>
      </c>
      <c r="F481" s="22">
        <v>27439.22</v>
      </c>
      <c r="G481" s="22">
        <v>10.84</v>
      </c>
      <c r="H481" s="22">
        <v>0</v>
      </c>
      <c r="I481" s="22">
        <v>0</v>
      </c>
      <c r="J481" s="22">
        <v>0</v>
      </c>
      <c r="K481" s="22">
        <v>0</v>
      </c>
      <c r="L481" s="22">
        <v>0</v>
      </c>
      <c r="M481" s="22">
        <v>22506.51</v>
      </c>
      <c r="N481" s="22">
        <v>28327.84</v>
      </c>
      <c r="O481" s="22">
        <v>25.28</v>
      </c>
      <c r="P481" s="22">
        <v>0</v>
      </c>
      <c r="Q481" s="22">
        <v>590378.01040000003</v>
      </c>
      <c r="R481" s="22">
        <v>10.76</v>
      </c>
      <c r="S481" s="22">
        <v>26352.07</v>
      </c>
      <c r="T481">
        <v>8102.22</v>
      </c>
      <c r="U481">
        <v>0</v>
      </c>
      <c r="V481">
        <v>0</v>
      </c>
    </row>
    <row r="482" spans="1:22" x14ac:dyDescent="0.3">
      <c r="A482" s="18" t="s">
        <v>43</v>
      </c>
      <c r="B482" s="17" t="s">
        <v>230</v>
      </c>
      <c r="C482" s="17" t="s">
        <v>146</v>
      </c>
      <c r="D482" s="22">
        <v>6641498.2900000103</v>
      </c>
      <c r="E482" s="22">
        <v>7301701.3100000098</v>
      </c>
      <c r="F482" s="22">
        <v>660203.02</v>
      </c>
      <c r="G482" s="22">
        <v>82.59</v>
      </c>
      <c r="H482" s="22">
        <v>0</v>
      </c>
      <c r="I482" s="22">
        <v>0</v>
      </c>
      <c r="J482" s="22">
        <v>0</v>
      </c>
      <c r="K482" s="22">
        <v>0</v>
      </c>
      <c r="L482" s="22">
        <v>0</v>
      </c>
      <c r="M482" s="22">
        <v>325915.06</v>
      </c>
      <c r="N482" s="22">
        <v>184565.57</v>
      </c>
      <c r="O482" s="22">
        <v>1301.18</v>
      </c>
      <c r="P482" s="22">
        <v>0</v>
      </c>
      <c r="Q482" s="22">
        <v>0</v>
      </c>
      <c r="R482" s="22">
        <v>0</v>
      </c>
      <c r="S482" s="22">
        <v>0</v>
      </c>
      <c r="T482">
        <v>0</v>
      </c>
      <c r="U482">
        <v>0</v>
      </c>
      <c r="V482">
        <v>0</v>
      </c>
    </row>
    <row r="483" spans="1:22" x14ac:dyDescent="0.3">
      <c r="A483" s="18" t="s">
        <v>43</v>
      </c>
      <c r="B483" s="17" t="s">
        <v>230</v>
      </c>
      <c r="C483" s="17" t="s">
        <v>147</v>
      </c>
      <c r="D483" s="22">
        <v>12076706.92</v>
      </c>
      <c r="E483" s="22">
        <v>13452793.941500001</v>
      </c>
      <c r="F483" s="22">
        <v>1378563.72</v>
      </c>
      <c r="G483" s="22">
        <v>70.98</v>
      </c>
      <c r="H483" s="22">
        <v>0</v>
      </c>
      <c r="I483" s="22">
        <v>0</v>
      </c>
      <c r="J483" s="22">
        <v>0</v>
      </c>
      <c r="K483" s="22">
        <v>0</v>
      </c>
      <c r="L483" s="22">
        <v>0</v>
      </c>
      <c r="M483" s="22">
        <v>600478.68999999994</v>
      </c>
      <c r="N483" s="22">
        <v>471198.16</v>
      </c>
      <c r="O483" s="22">
        <v>1044.4000000000001</v>
      </c>
      <c r="P483" s="22">
        <v>0</v>
      </c>
      <c r="Q483" s="22">
        <v>2592.4085</v>
      </c>
      <c r="R483" s="22">
        <v>0</v>
      </c>
      <c r="S483" s="22">
        <v>115.71</v>
      </c>
      <c r="T483">
        <v>0</v>
      </c>
      <c r="U483">
        <v>0</v>
      </c>
      <c r="V483">
        <v>0</v>
      </c>
    </row>
    <row r="484" spans="1:22" x14ac:dyDescent="0.3">
      <c r="A484" s="18" t="s">
        <v>43</v>
      </c>
      <c r="B484" s="17" t="s">
        <v>230</v>
      </c>
      <c r="C484" s="17" t="s">
        <v>148</v>
      </c>
      <c r="D484" s="22">
        <v>1698758.28</v>
      </c>
      <c r="E484" s="22">
        <v>1859256.91</v>
      </c>
      <c r="F484" s="22">
        <v>160498.63</v>
      </c>
      <c r="G484" s="22">
        <v>23.1</v>
      </c>
      <c r="H484" s="22">
        <v>0</v>
      </c>
      <c r="I484" s="22">
        <v>0</v>
      </c>
      <c r="J484" s="22">
        <v>0</v>
      </c>
      <c r="K484" s="22">
        <v>0</v>
      </c>
      <c r="L484" s="22">
        <v>0</v>
      </c>
      <c r="M484" s="22">
        <v>79887.679999999993</v>
      </c>
      <c r="N484" s="22">
        <v>66792.72</v>
      </c>
      <c r="O484" s="22">
        <v>518.16</v>
      </c>
      <c r="P484" s="22">
        <v>0</v>
      </c>
      <c r="Q484" s="22">
        <v>0</v>
      </c>
      <c r="R484" s="22">
        <v>0</v>
      </c>
      <c r="S484" s="22">
        <v>0</v>
      </c>
      <c r="T484">
        <v>0</v>
      </c>
      <c r="U484">
        <v>0</v>
      </c>
      <c r="V484">
        <v>0</v>
      </c>
    </row>
    <row r="485" spans="1:22" x14ac:dyDescent="0.3">
      <c r="A485" s="18" t="s">
        <v>43</v>
      </c>
      <c r="B485" s="17" t="s">
        <v>230</v>
      </c>
      <c r="C485" s="17" t="s">
        <v>149</v>
      </c>
      <c r="D485" s="22">
        <v>6201315.5300000003</v>
      </c>
      <c r="E485" s="22">
        <v>4956333.6281000096</v>
      </c>
      <c r="F485" s="22">
        <v>790409.25</v>
      </c>
      <c r="G485" s="22">
        <v>7.69</v>
      </c>
      <c r="H485" s="22">
        <v>0</v>
      </c>
      <c r="I485" s="22">
        <v>0</v>
      </c>
      <c r="J485" s="22">
        <v>0</v>
      </c>
      <c r="K485" s="22">
        <v>0</v>
      </c>
      <c r="L485" s="22">
        <v>0</v>
      </c>
      <c r="M485" s="22">
        <v>215772.46</v>
      </c>
      <c r="N485" s="22">
        <v>230245.74</v>
      </c>
      <c r="O485" s="22">
        <v>9559.5499999999993</v>
      </c>
      <c r="P485" s="22">
        <v>0</v>
      </c>
      <c r="Q485" s="22">
        <v>2160363.0419000001</v>
      </c>
      <c r="R485" s="22">
        <v>28541.85</v>
      </c>
      <c r="S485" s="22">
        <v>96430.04</v>
      </c>
      <c r="T485">
        <v>13305.59</v>
      </c>
      <c r="U485">
        <v>0</v>
      </c>
      <c r="V485">
        <v>0</v>
      </c>
    </row>
    <row r="486" spans="1:22" x14ac:dyDescent="0.3">
      <c r="A486" s="18" t="s">
        <v>43</v>
      </c>
      <c r="B486" s="17" t="s">
        <v>230</v>
      </c>
      <c r="C486" s="17" t="s">
        <v>200</v>
      </c>
      <c r="D486" s="22">
        <v>1709250.32</v>
      </c>
      <c r="E486" s="22">
        <v>1882633.34</v>
      </c>
      <c r="F486" s="22">
        <v>173383.02</v>
      </c>
      <c r="G486" s="22">
        <v>17.82</v>
      </c>
      <c r="H486" s="22">
        <v>0</v>
      </c>
      <c r="I486" s="22">
        <v>0</v>
      </c>
      <c r="J486" s="22">
        <v>0</v>
      </c>
      <c r="K486" s="22">
        <v>0</v>
      </c>
      <c r="L486" s="22">
        <v>0</v>
      </c>
      <c r="M486" s="22">
        <v>81192.600000000006</v>
      </c>
      <c r="N486" s="22">
        <v>64264.62</v>
      </c>
      <c r="O486" s="22">
        <v>227.07</v>
      </c>
      <c r="P486" s="22">
        <v>0</v>
      </c>
      <c r="Q486" s="22">
        <v>0</v>
      </c>
      <c r="R486" s="22">
        <v>0</v>
      </c>
      <c r="S486" s="22">
        <v>0</v>
      </c>
      <c r="T486" s="22">
        <v>0</v>
      </c>
      <c r="U486">
        <v>0</v>
      </c>
      <c r="V486">
        <v>0</v>
      </c>
    </row>
    <row r="487" spans="1:22" x14ac:dyDescent="0.3">
      <c r="A487" s="18" t="s">
        <v>43</v>
      </c>
      <c r="B487" s="17" t="s">
        <v>230</v>
      </c>
      <c r="C487" s="17" t="s">
        <v>201</v>
      </c>
      <c r="D487" s="22">
        <v>4796182.6500000004</v>
      </c>
      <c r="E487" s="22">
        <v>4529475.9173999997</v>
      </c>
      <c r="F487" s="22">
        <v>612510.12</v>
      </c>
      <c r="G487" s="22">
        <v>10.24</v>
      </c>
      <c r="H487" s="22">
        <v>0</v>
      </c>
      <c r="I487" s="22">
        <v>0</v>
      </c>
      <c r="J487" s="22">
        <v>0</v>
      </c>
      <c r="K487" s="22">
        <v>0</v>
      </c>
      <c r="L487" s="22">
        <v>0</v>
      </c>
      <c r="M487" s="22">
        <v>197151</v>
      </c>
      <c r="N487" s="22">
        <v>131189.71</v>
      </c>
      <c r="O487" s="22">
        <v>89.21</v>
      </c>
      <c r="P487" s="22">
        <v>0</v>
      </c>
      <c r="Q487" s="22">
        <v>920927.91260000004</v>
      </c>
      <c r="R487" s="22">
        <v>604.5</v>
      </c>
      <c r="S487" s="22">
        <v>41106.559999999998</v>
      </c>
      <c r="T487" s="22">
        <v>8819.35</v>
      </c>
      <c r="U487">
        <v>0</v>
      </c>
      <c r="V487">
        <v>0</v>
      </c>
    </row>
    <row r="488" spans="1:22" x14ac:dyDescent="0.3">
      <c r="A488" s="18" t="s">
        <v>43</v>
      </c>
      <c r="B488" s="17" t="s">
        <v>230</v>
      </c>
      <c r="C488" s="17" t="s">
        <v>205</v>
      </c>
      <c r="D488" s="22">
        <v>15051205.210000001</v>
      </c>
      <c r="E488" s="22">
        <v>15075572.3322</v>
      </c>
      <c r="F488" s="22">
        <v>1579896.95</v>
      </c>
      <c r="G488" s="22">
        <v>103.49</v>
      </c>
      <c r="H488" s="22">
        <v>0</v>
      </c>
      <c r="I488" s="22">
        <v>0</v>
      </c>
      <c r="J488" s="22">
        <v>0</v>
      </c>
      <c r="K488" s="22">
        <v>0</v>
      </c>
      <c r="L488" s="22">
        <v>0</v>
      </c>
      <c r="M488" s="22">
        <v>663298.89</v>
      </c>
      <c r="N488" s="22">
        <v>626519.84</v>
      </c>
      <c r="O488" s="22">
        <v>986.8</v>
      </c>
      <c r="P488" s="22">
        <v>0</v>
      </c>
      <c r="Q488" s="22">
        <v>1628834.4578</v>
      </c>
      <c r="R488" s="22">
        <v>600</v>
      </c>
      <c r="S488" s="22">
        <v>72704.63</v>
      </c>
      <c r="T488">
        <v>656917.59</v>
      </c>
      <c r="U488">
        <v>0</v>
      </c>
      <c r="V488">
        <v>0</v>
      </c>
    </row>
    <row r="489" spans="1:22" x14ac:dyDescent="0.3">
      <c r="A489" s="18" t="s">
        <v>43</v>
      </c>
      <c r="B489" s="17" t="s">
        <v>230</v>
      </c>
      <c r="C489" s="17" t="s">
        <v>206</v>
      </c>
      <c r="D489" s="22">
        <v>44198650.180000097</v>
      </c>
      <c r="E489" s="22">
        <v>42579972.992200099</v>
      </c>
      <c r="F489" s="22">
        <v>7616699.9900000002</v>
      </c>
      <c r="G489" s="22">
        <v>36.92</v>
      </c>
      <c r="H489" s="22">
        <v>0</v>
      </c>
      <c r="I489" s="22">
        <v>0</v>
      </c>
      <c r="J489" s="22">
        <v>0</v>
      </c>
      <c r="K489" s="22">
        <v>0</v>
      </c>
      <c r="L489" s="22">
        <v>0</v>
      </c>
      <c r="M489" s="22">
        <v>1885161.65</v>
      </c>
      <c r="N489" s="22">
        <v>2582207.14</v>
      </c>
      <c r="O489" s="22">
        <v>75060.89</v>
      </c>
      <c r="P489" s="22">
        <v>0</v>
      </c>
      <c r="Q489" s="22">
        <v>9864543.2577999998</v>
      </c>
      <c r="R489" s="22">
        <v>188852.21</v>
      </c>
      <c r="S489" s="22">
        <v>440313.87</v>
      </c>
      <c r="T489">
        <v>435796.45</v>
      </c>
      <c r="U489">
        <v>0</v>
      </c>
      <c r="V489">
        <v>0</v>
      </c>
    </row>
    <row r="490" spans="1:22" x14ac:dyDescent="0.3">
      <c r="A490" s="18" t="s">
        <v>43</v>
      </c>
      <c r="B490" s="17" t="s">
        <v>230</v>
      </c>
      <c r="C490" s="17" t="s">
        <v>215</v>
      </c>
      <c r="D490" s="22">
        <v>3819866.97000001</v>
      </c>
      <c r="E490" s="22">
        <v>4158320.6400000099</v>
      </c>
      <c r="F490" s="22">
        <v>338453.67</v>
      </c>
      <c r="G490" s="22">
        <v>44.7</v>
      </c>
      <c r="H490" s="22">
        <v>0</v>
      </c>
      <c r="I490" s="22">
        <v>0</v>
      </c>
      <c r="J490" s="22">
        <v>0</v>
      </c>
      <c r="K490" s="22">
        <v>0</v>
      </c>
      <c r="L490" s="22">
        <v>0</v>
      </c>
      <c r="M490" s="22">
        <v>179832.74</v>
      </c>
      <c r="N490" s="22">
        <v>215614.88</v>
      </c>
      <c r="O490" s="22">
        <v>3036.54</v>
      </c>
      <c r="P490" s="22">
        <v>0</v>
      </c>
      <c r="Q490" s="22">
        <v>0</v>
      </c>
      <c r="R490" s="22">
        <v>0</v>
      </c>
      <c r="S490" s="22">
        <v>0</v>
      </c>
      <c r="T490" s="22">
        <v>0</v>
      </c>
      <c r="U490">
        <v>0</v>
      </c>
      <c r="V490">
        <v>0</v>
      </c>
    </row>
    <row r="491" spans="1:22" x14ac:dyDescent="0.3">
      <c r="A491" s="18" t="s">
        <v>43</v>
      </c>
      <c r="B491" s="17" t="s">
        <v>230</v>
      </c>
      <c r="C491" s="17" t="s">
        <v>207</v>
      </c>
      <c r="D491" s="22">
        <v>8685429.9600000009</v>
      </c>
      <c r="E491" s="22">
        <v>9557444.1779999994</v>
      </c>
      <c r="F491" s="22">
        <v>2008933.78</v>
      </c>
      <c r="G491" s="22">
        <v>17.48</v>
      </c>
      <c r="H491" s="22">
        <v>0</v>
      </c>
      <c r="I491" s="22">
        <v>0</v>
      </c>
      <c r="J491" s="22">
        <v>0</v>
      </c>
      <c r="K491" s="22">
        <v>0</v>
      </c>
      <c r="L491" s="22">
        <v>0</v>
      </c>
      <c r="M491" s="22">
        <v>418273.73</v>
      </c>
      <c r="N491" s="22">
        <v>314413.15000000002</v>
      </c>
      <c r="O491" s="22">
        <v>21059.24</v>
      </c>
      <c r="P491" s="22">
        <v>0</v>
      </c>
      <c r="Q491" s="22">
        <v>1216618.0819999999</v>
      </c>
      <c r="R491" s="22">
        <v>25393.57</v>
      </c>
      <c r="S491" s="22">
        <v>54304.95</v>
      </c>
      <c r="T491">
        <v>587.77</v>
      </c>
      <c r="U491">
        <v>0</v>
      </c>
      <c r="V491">
        <v>0</v>
      </c>
    </row>
    <row r="492" spans="1:22" x14ac:dyDescent="0.3">
      <c r="A492" s="18" t="s">
        <v>43</v>
      </c>
      <c r="B492" s="17" t="s">
        <v>230</v>
      </c>
      <c r="C492" s="17" t="s">
        <v>216</v>
      </c>
      <c r="D492" s="22">
        <v>7208485.7899999795</v>
      </c>
      <c r="E492" s="22">
        <v>7365275.0005999804</v>
      </c>
      <c r="F492" s="22">
        <v>675136.54</v>
      </c>
      <c r="G492" s="22">
        <v>83.72</v>
      </c>
      <c r="H492" s="22">
        <v>0</v>
      </c>
      <c r="I492" s="22">
        <v>0</v>
      </c>
      <c r="J492" s="22">
        <v>0</v>
      </c>
      <c r="K492" s="22">
        <v>0</v>
      </c>
      <c r="L492" s="22">
        <v>0</v>
      </c>
      <c r="M492" s="22">
        <v>323619.26</v>
      </c>
      <c r="N492" s="22">
        <v>328034.89</v>
      </c>
      <c r="O492" s="22">
        <v>793.76</v>
      </c>
      <c r="P492" s="22">
        <v>0</v>
      </c>
      <c r="Q492" s="22">
        <v>542565.26939999999</v>
      </c>
      <c r="R492" s="22">
        <v>0</v>
      </c>
      <c r="S492" s="22">
        <v>24217.94</v>
      </c>
      <c r="T492">
        <v>0</v>
      </c>
      <c r="U492">
        <v>0</v>
      </c>
      <c r="V492">
        <v>2.38</v>
      </c>
    </row>
    <row r="493" spans="1:22" x14ac:dyDescent="0.3">
      <c r="A493" s="18" t="s">
        <v>43</v>
      </c>
      <c r="B493" s="17" t="s">
        <v>230</v>
      </c>
      <c r="C493" s="17" t="s">
        <v>208</v>
      </c>
      <c r="D493" s="22">
        <v>12602699.15</v>
      </c>
      <c r="E493" s="22">
        <v>8309520.7827000096</v>
      </c>
      <c r="F493" s="22">
        <v>614169.98</v>
      </c>
      <c r="G493" s="22">
        <v>12.08</v>
      </c>
      <c r="H493" s="22">
        <v>0</v>
      </c>
      <c r="I493" s="22">
        <v>0</v>
      </c>
      <c r="J493" s="22">
        <v>0</v>
      </c>
      <c r="K493" s="22">
        <v>0</v>
      </c>
      <c r="L493" s="22">
        <v>0</v>
      </c>
      <c r="M493" s="22">
        <v>365463.34</v>
      </c>
      <c r="N493" s="22">
        <v>841217.33</v>
      </c>
      <c r="O493" s="22">
        <v>2060.39</v>
      </c>
      <c r="P493" s="22">
        <v>0</v>
      </c>
      <c r="Q493" s="22">
        <v>5136920.4172999999</v>
      </c>
      <c r="R493" s="22">
        <v>280.52999999999997</v>
      </c>
      <c r="S493" s="22">
        <v>229291.54</v>
      </c>
      <c r="T493">
        <v>339947.12</v>
      </c>
      <c r="U493">
        <v>0</v>
      </c>
      <c r="V493">
        <v>0</v>
      </c>
    </row>
    <row r="494" spans="1:22" x14ac:dyDescent="0.3">
      <c r="A494" s="18" t="s">
        <v>43</v>
      </c>
      <c r="B494" s="17" t="s">
        <v>230</v>
      </c>
      <c r="C494" s="17" t="s">
        <v>209</v>
      </c>
      <c r="D494" s="22">
        <v>10216436.369999999</v>
      </c>
      <c r="E494" s="22">
        <v>8952182.7681000195</v>
      </c>
      <c r="F494" s="22">
        <v>712764.14</v>
      </c>
      <c r="G494" s="22">
        <v>81.41</v>
      </c>
      <c r="H494" s="22">
        <v>0</v>
      </c>
      <c r="I494" s="22">
        <v>0</v>
      </c>
      <c r="J494" s="22">
        <v>0</v>
      </c>
      <c r="K494" s="22">
        <v>0</v>
      </c>
      <c r="L494" s="22">
        <v>0</v>
      </c>
      <c r="M494" s="22">
        <v>399582.83</v>
      </c>
      <c r="N494" s="22">
        <v>266345.46999999997</v>
      </c>
      <c r="O494" s="22">
        <v>4469.59</v>
      </c>
      <c r="P494" s="22">
        <v>0</v>
      </c>
      <c r="Q494" s="22">
        <v>2069913.4619</v>
      </c>
      <c r="R494" s="22">
        <v>503.03</v>
      </c>
      <c r="S494" s="22">
        <v>92392.69</v>
      </c>
      <c r="T494">
        <v>11172.2</v>
      </c>
      <c r="U494">
        <v>0</v>
      </c>
      <c r="V494">
        <v>0</v>
      </c>
    </row>
    <row r="495" spans="1:22" x14ac:dyDescent="0.3">
      <c r="A495" s="18" t="s">
        <v>43</v>
      </c>
      <c r="B495" s="17" t="s">
        <v>230</v>
      </c>
      <c r="C495" s="17" t="s">
        <v>217</v>
      </c>
      <c r="D495" s="22">
        <v>8688256.7800000105</v>
      </c>
      <c r="E495" s="22">
        <v>9351214.2735000104</v>
      </c>
      <c r="F495" s="22">
        <v>809016.78</v>
      </c>
      <c r="G495" s="22">
        <v>42.17</v>
      </c>
      <c r="H495" s="22">
        <v>0</v>
      </c>
      <c r="I495" s="22">
        <v>0</v>
      </c>
      <c r="J495" s="22">
        <v>0</v>
      </c>
      <c r="K495" s="22">
        <v>0</v>
      </c>
      <c r="L495" s="22">
        <v>0</v>
      </c>
      <c r="M495" s="22">
        <v>417394.13</v>
      </c>
      <c r="N495" s="22">
        <v>366658.7</v>
      </c>
      <c r="O495" s="22">
        <v>1951.2</v>
      </c>
      <c r="P495" s="22">
        <v>0</v>
      </c>
      <c r="Q495" s="22">
        <v>154930.31649999999</v>
      </c>
      <c r="R495" s="22">
        <v>1955.58</v>
      </c>
      <c r="S495" s="22">
        <v>6915.45</v>
      </c>
      <c r="T495">
        <v>3080.13</v>
      </c>
      <c r="U495">
        <v>0</v>
      </c>
      <c r="V495">
        <v>0</v>
      </c>
    </row>
    <row r="496" spans="1:22" x14ac:dyDescent="0.3">
      <c r="A496" s="18" t="s">
        <v>43</v>
      </c>
      <c r="B496" s="17" t="s">
        <v>230</v>
      </c>
      <c r="C496" s="17" t="s">
        <v>218</v>
      </c>
      <c r="D496" s="22">
        <v>14334809.769999901</v>
      </c>
      <c r="E496" s="22">
        <v>11480945.989399901</v>
      </c>
      <c r="F496" s="22">
        <v>1533717.03</v>
      </c>
      <c r="G496" s="22">
        <v>5.56</v>
      </c>
      <c r="H496" s="22">
        <v>0</v>
      </c>
      <c r="I496" s="22">
        <v>0</v>
      </c>
      <c r="J496" s="22">
        <v>0</v>
      </c>
      <c r="K496" s="22">
        <v>0</v>
      </c>
      <c r="L496" s="22">
        <v>0</v>
      </c>
      <c r="M496" s="22">
        <v>512462.67</v>
      </c>
      <c r="N496" s="22">
        <v>343453.52</v>
      </c>
      <c r="O496" s="22">
        <v>1928.36</v>
      </c>
      <c r="P496" s="22">
        <v>0</v>
      </c>
      <c r="Q496" s="22">
        <v>4593421.5806</v>
      </c>
      <c r="R496" s="22">
        <v>808.78</v>
      </c>
      <c r="S496" s="22">
        <v>205031.99</v>
      </c>
      <c r="T496">
        <v>18151.52</v>
      </c>
      <c r="U496">
        <v>0</v>
      </c>
      <c r="V496">
        <v>0</v>
      </c>
    </row>
    <row r="497" spans="1:22" x14ac:dyDescent="0.3">
      <c r="A497" s="18" t="s">
        <v>43</v>
      </c>
      <c r="B497" s="17" t="s">
        <v>230</v>
      </c>
      <c r="C497" s="17" t="s">
        <v>219</v>
      </c>
      <c r="D497" s="22">
        <v>340570.31</v>
      </c>
      <c r="E497" s="22">
        <v>472121.2</v>
      </c>
      <c r="F497" s="22">
        <v>131550.89000000001</v>
      </c>
      <c r="G497" s="22">
        <v>2.6</v>
      </c>
      <c r="H497" s="22">
        <v>0</v>
      </c>
      <c r="I497" s="22">
        <v>0</v>
      </c>
      <c r="J497" s="22">
        <v>0</v>
      </c>
      <c r="K497" s="22">
        <v>0</v>
      </c>
      <c r="L497" s="22">
        <v>0</v>
      </c>
      <c r="M497" s="22">
        <v>20682.54</v>
      </c>
      <c r="N497" s="22">
        <v>5368.29</v>
      </c>
      <c r="O497" s="22">
        <v>0</v>
      </c>
      <c r="P497" s="22">
        <v>0</v>
      </c>
      <c r="Q497" s="22">
        <v>0</v>
      </c>
      <c r="R497" s="22">
        <v>0</v>
      </c>
      <c r="S497" s="22">
        <v>0</v>
      </c>
      <c r="T497">
        <v>0</v>
      </c>
      <c r="U497">
        <v>0</v>
      </c>
      <c r="V497">
        <v>0</v>
      </c>
    </row>
    <row r="498" spans="1:22" x14ac:dyDescent="0.3">
      <c r="A498" s="18" t="s">
        <v>43</v>
      </c>
      <c r="B498" s="17" t="s">
        <v>230</v>
      </c>
      <c r="C498" s="17" t="s">
        <v>220</v>
      </c>
      <c r="D498" s="22">
        <v>16232.92</v>
      </c>
      <c r="E498" s="22">
        <v>16991.34</v>
      </c>
      <c r="F498" s="22">
        <v>758.42</v>
      </c>
      <c r="G498" s="22">
        <v>0</v>
      </c>
      <c r="H498" s="22">
        <v>0</v>
      </c>
      <c r="I498" s="22">
        <v>0</v>
      </c>
      <c r="J498" s="22">
        <v>0</v>
      </c>
      <c r="K498" s="22">
        <v>0</v>
      </c>
      <c r="L498" s="22">
        <v>0</v>
      </c>
      <c r="M498" s="22">
        <v>758.42</v>
      </c>
      <c r="N498" s="22">
        <v>0</v>
      </c>
      <c r="O498" s="22">
        <v>0</v>
      </c>
      <c r="P498" s="22">
        <v>0</v>
      </c>
      <c r="Q498" s="22">
        <v>0</v>
      </c>
      <c r="R498" s="22">
        <v>0</v>
      </c>
      <c r="S498" s="22">
        <v>0</v>
      </c>
      <c r="T498">
        <v>0</v>
      </c>
      <c r="U498">
        <v>0</v>
      </c>
      <c r="V498">
        <v>0</v>
      </c>
    </row>
    <row r="499" spans="1:22" x14ac:dyDescent="0.3">
      <c r="A499" s="18" t="s">
        <v>43</v>
      </c>
      <c r="B499" s="17" t="s">
        <v>230</v>
      </c>
      <c r="C499" s="17" t="s">
        <v>153</v>
      </c>
      <c r="D499" s="22">
        <v>36281.339999999997</v>
      </c>
      <c r="E499" s="22">
        <v>4060.6455000000001</v>
      </c>
      <c r="F499" s="22">
        <v>181.26</v>
      </c>
      <c r="G499" s="22">
        <v>0</v>
      </c>
      <c r="H499" s="22">
        <v>0</v>
      </c>
      <c r="I499" s="22">
        <v>0</v>
      </c>
      <c r="J499" s="22">
        <v>0</v>
      </c>
      <c r="K499" s="22">
        <v>0</v>
      </c>
      <c r="L499" s="22">
        <v>0</v>
      </c>
      <c r="M499" s="22">
        <v>181.26</v>
      </c>
      <c r="N499" s="22">
        <v>0</v>
      </c>
      <c r="O499" s="22">
        <v>224.75</v>
      </c>
      <c r="P499" s="22">
        <v>0</v>
      </c>
      <c r="Q499" s="22">
        <v>33915.834499999997</v>
      </c>
      <c r="R499" s="22">
        <v>0</v>
      </c>
      <c r="S499" s="22">
        <v>1513.88</v>
      </c>
      <c r="T499">
        <v>0</v>
      </c>
      <c r="U499">
        <v>0</v>
      </c>
      <c r="V499">
        <v>0</v>
      </c>
    </row>
    <row r="500" spans="1:22" x14ac:dyDescent="0.3">
      <c r="A500" s="18" t="s">
        <v>43</v>
      </c>
      <c r="B500" s="17" t="s">
        <v>230</v>
      </c>
      <c r="C500" s="17" t="s">
        <v>154</v>
      </c>
      <c r="D500" s="22">
        <v>4255455.76</v>
      </c>
      <c r="E500" s="22">
        <v>1767868.5396</v>
      </c>
      <c r="F500" s="22">
        <v>155619.51999999999</v>
      </c>
      <c r="G500" s="22">
        <v>2.8</v>
      </c>
      <c r="H500" s="22">
        <v>0</v>
      </c>
      <c r="I500" s="22">
        <v>0</v>
      </c>
      <c r="J500" s="22">
        <v>0</v>
      </c>
      <c r="K500" s="22">
        <v>0</v>
      </c>
      <c r="L500" s="22">
        <v>0</v>
      </c>
      <c r="M500" s="22">
        <v>78910.490000000005</v>
      </c>
      <c r="N500" s="22">
        <v>31190.09</v>
      </c>
      <c r="O500" s="22">
        <v>50</v>
      </c>
      <c r="P500" s="22">
        <v>0</v>
      </c>
      <c r="Q500" s="22">
        <v>2934103.5803999999</v>
      </c>
      <c r="R500" s="22">
        <v>159930.21</v>
      </c>
      <c r="S500" s="22">
        <v>130966.63</v>
      </c>
      <c r="T500">
        <v>401880.67</v>
      </c>
      <c r="U500">
        <v>0</v>
      </c>
      <c r="V500">
        <v>2.0099999999999998</v>
      </c>
    </row>
    <row r="501" spans="1:22" x14ac:dyDescent="0.3">
      <c r="A501" s="18" t="s">
        <v>43</v>
      </c>
      <c r="B501" s="17" t="s">
        <v>230</v>
      </c>
      <c r="C501" s="17" t="s">
        <v>155</v>
      </c>
      <c r="D501" s="22">
        <v>11917.94</v>
      </c>
      <c r="E501" s="22">
        <v>6264.7416000000003</v>
      </c>
      <c r="F501" s="22">
        <v>1827.95</v>
      </c>
      <c r="G501" s="22">
        <v>0</v>
      </c>
      <c r="H501" s="22">
        <v>0</v>
      </c>
      <c r="I501" s="22">
        <v>0</v>
      </c>
      <c r="J501" s="22">
        <v>0</v>
      </c>
      <c r="K501" s="22">
        <v>0</v>
      </c>
      <c r="L501" s="22">
        <v>0</v>
      </c>
      <c r="M501" s="22">
        <v>274.69</v>
      </c>
      <c r="N501" s="22">
        <v>0</v>
      </c>
      <c r="O501" s="22">
        <v>0</v>
      </c>
      <c r="P501" s="22">
        <v>0</v>
      </c>
      <c r="Q501" s="22">
        <v>9904.4984000000004</v>
      </c>
      <c r="R501" s="22">
        <v>1981.24</v>
      </c>
      <c r="S501" s="22">
        <v>442.11</v>
      </c>
      <c r="T501">
        <v>0</v>
      </c>
      <c r="U501">
        <v>0</v>
      </c>
      <c r="V501">
        <v>0</v>
      </c>
    </row>
    <row r="502" spans="1:22" x14ac:dyDescent="0.3">
      <c r="A502" s="18" t="s">
        <v>43</v>
      </c>
      <c r="B502" s="17" t="s">
        <v>230</v>
      </c>
      <c r="C502" s="17" t="s">
        <v>156</v>
      </c>
      <c r="D502" s="22">
        <v>190147.76</v>
      </c>
      <c r="E502" s="22">
        <v>46431.7474</v>
      </c>
      <c r="F502" s="22">
        <v>2072.5</v>
      </c>
      <c r="G502" s="22">
        <v>0</v>
      </c>
      <c r="H502" s="22">
        <v>0</v>
      </c>
      <c r="I502" s="22">
        <v>0</v>
      </c>
      <c r="J502" s="22">
        <v>0</v>
      </c>
      <c r="K502" s="22">
        <v>0</v>
      </c>
      <c r="L502" s="22">
        <v>0</v>
      </c>
      <c r="M502" s="22">
        <v>2072.5</v>
      </c>
      <c r="N502" s="22">
        <v>16875.189999999999</v>
      </c>
      <c r="O502" s="22">
        <v>0</v>
      </c>
      <c r="P502" s="22">
        <v>0</v>
      </c>
      <c r="Q502" s="22">
        <v>152599.97260000001</v>
      </c>
      <c r="R502" s="22">
        <v>0</v>
      </c>
      <c r="S502" s="22">
        <v>6811.46</v>
      </c>
      <c r="T502">
        <v>0</v>
      </c>
      <c r="U502">
        <v>0</v>
      </c>
      <c r="V502">
        <v>0</v>
      </c>
    </row>
    <row r="503" spans="1:22" x14ac:dyDescent="0.3">
      <c r="A503" s="18" t="s">
        <v>43</v>
      </c>
      <c r="B503" s="17" t="s">
        <v>230</v>
      </c>
      <c r="C503" s="17" t="s">
        <v>157</v>
      </c>
      <c r="D503" s="22">
        <v>469.44</v>
      </c>
      <c r="E503" s="22">
        <v>491.36</v>
      </c>
      <c r="F503" s="22">
        <v>21.92</v>
      </c>
      <c r="G503" s="22">
        <v>0</v>
      </c>
      <c r="H503" s="22">
        <v>0</v>
      </c>
      <c r="I503" s="22">
        <v>0</v>
      </c>
      <c r="J503" s="22">
        <v>0</v>
      </c>
      <c r="K503" s="22">
        <v>0</v>
      </c>
      <c r="L503" s="22">
        <v>0</v>
      </c>
      <c r="M503" s="22">
        <v>21.92</v>
      </c>
      <c r="N503" s="22">
        <v>0</v>
      </c>
      <c r="O503" s="22">
        <v>0</v>
      </c>
      <c r="P503" s="22">
        <v>0</v>
      </c>
      <c r="Q503" s="22">
        <v>0</v>
      </c>
      <c r="R503" s="22">
        <v>0</v>
      </c>
      <c r="S503" s="22">
        <v>0</v>
      </c>
      <c r="T503">
        <v>0</v>
      </c>
      <c r="U503">
        <v>0</v>
      </c>
      <c r="V503">
        <v>0</v>
      </c>
    </row>
    <row r="504" spans="1:22" x14ac:dyDescent="0.3">
      <c r="A504" s="18" t="s">
        <v>44</v>
      </c>
      <c r="B504" s="17" t="s">
        <v>231</v>
      </c>
      <c r="C504" s="17" t="s">
        <v>129</v>
      </c>
      <c r="D504" s="22">
        <v>727610.87</v>
      </c>
      <c r="E504" s="22">
        <v>934176.04</v>
      </c>
      <c r="F504" s="22">
        <v>206565.17</v>
      </c>
      <c r="G504" s="22">
        <v>55.14</v>
      </c>
      <c r="H504" s="22">
        <v>0</v>
      </c>
      <c r="I504" s="22">
        <v>21317.37</v>
      </c>
      <c r="J504" s="22">
        <v>0</v>
      </c>
      <c r="K504" s="22">
        <v>0</v>
      </c>
      <c r="L504" s="22">
        <v>0</v>
      </c>
      <c r="M504" s="22">
        <v>132986.67000000001</v>
      </c>
      <c r="N504" s="22">
        <v>83304.52</v>
      </c>
      <c r="O504" s="22">
        <v>25</v>
      </c>
      <c r="P504" s="22">
        <v>0</v>
      </c>
      <c r="Q504" s="22">
        <v>0</v>
      </c>
      <c r="R504" s="22">
        <v>0</v>
      </c>
      <c r="S504" s="22">
        <v>0</v>
      </c>
      <c r="T504">
        <v>0</v>
      </c>
      <c r="U504">
        <v>0</v>
      </c>
      <c r="V504">
        <v>0</v>
      </c>
    </row>
    <row r="505" spans="1:22" x14ac:dyDescent="0.3">
      <c r="A505" s="18" t="s">
        <v>44</v>
      </c>
      <c r="B505" s="17" t="s">
        <v>231</v>
      </c>
      <c r="C505" s="17" t="s">
        <v>130</v>
      </c>
      <c r="D505" s="22">
        <v>2621910.35</v>
      </c>
      <c r="E505" s="22">
        <v>3416418.07</v>
      </c>
      <c r="F505" s="22">
        <v>794507.72</v>
      </c>
      <c r="G505" s="22">
        <v>39.04</v>
      </c>
      <c r="H505" s="22">
        <v>0</v>
      </c>
      <c r="I505" s="22">
        <v>94188.06</v>
      </c>
      <c r="J505" s="22">
        <v>0</v>
      </c>
      <c r="K505" s="22">
        <v>0</v>
      </c>
      <c r="L505" s="22">
        <v>0</v>
      </c>
      <c r="M505" s="22">
        <v>486350.7</v>
      </c>
      <c r="N505" s="22">
        <v>149824.94</v>
      </c>
      <c r="O505" s="22">
        <v>50</v>
      </c>
      <c r="P505" s="22">
        <v>0</v>
      </c>
      <c r="Q505" s="22">
        <v>0</v>
      </c>
      <c r="R505" s="22">
        <v>0</v>
      </c>
      <c r="S505" s="22">
        <v>0</v>
      </c>
      <c r="T505">
        <v>0</v>
      </c>
      <c r="U505">
        <v>0</v>
      </c>
      <c r="V505">
        <v>0</v>
      </c>
    </row>
    <row r="506" spans="1:22" x14ac:dyDescent="0.3">
      <c r="A506" s="18" t="s">
        <v>44</v>
      </c>
      <c r="B506" s="17" t="s">
        <v>231</v>
      </c>
      <c r="C506" s="17" t="s">
        <v>131</v>
      </c>
      <c r="D506" s="22">
        <v>7141237.9200000102</v>
      </c>
      <c r="E506" s="22">
        <v>14640968.6</v>
      </c>
      <c r="F506" s="22">
        <v>7499730.6799999997</v>
      </c>
      <c r="G506" s="22">
        <v>21</v>
      </c>
      <c r="H506" s="22">
        <v>0</v>
      </c>
      <c r="I506" s="22">
        <v>262972.03000000003</v>
      </c>
      <c r="J506" s="22">
        <v>0</v>
      </c>
      <c r="K506" s="22">
        <v>0</v>
      </c>
      <c r="L506" s="22">
        <v>0</v>
      </c>
      <c r="M506" s="22">
        <v>2084244.17</v>
      </c>
      <c r="N506" s="22">
        <v>893189.35</v>
      </c>
      <c r="O506" s="22">
        <v>150</v>
      </c>
      <c r="P506" s="22">
        <v>0</v>
      </c>
      <c r="Q506" s="22">
        <v>0</v>
      </c>
      <c r="R506" s="22">
        <v>0</v>
      </c>
      <c r="S506" s="22">
        <v>0</v>
      </c>
      <c r="T506">
        <v>0</v>
      </c>
      <c r="U506">
        <v>0</v>
      </c>
      <c r="V506">
        <v>0</v>
      </c>
    </row>
    <row r="507" spans="1:22" x14ac:dyDescent="0.3">
      <c r="A507" s="18" t="s">
        <v>44</v>
      </c>
      <c r="B507" s="17" t="s">
        <v>231</v>
      </c>
      <c r="C507" s="17" t="s">
        <v>133</v>
      </c>
      <c r="D507" s="22">
        <v>697093.09</v>
      </c>
      <c r="E507" s="22">
        <v>842491.64</v>
      </c>
      <c r="F507" s="22">
        <v>145398.54999999999</v>
      </c>
      <c r="G507" s="22">
        <v>3.44</v>
      </c>
      <c r="H507" s="22">
        <v>0</v>
      </c>
      <c r="I507" s="22">
        <v>8476.2099999999991</v>
      </c>
      <c r="J507" s="22">
        <v>0</v>
      </c>
      <c r="K507" s="22">
        <v>0</v>
      </c>
      <c r="L507" s="22">
        <v>0</v>
      </c>
      <c r="M507" s="22">
        <v>119934.69</v>
      </c>
      <c r="N507" s="22">
        <v>18549.490000000002</v>
      </c>
      <c r="O507" s="22">
        <v>50</v>
      </c>
      <c r="P507" s="22">
        <v>0</v>
      </c>
      <c r="Q507" s="22">
        <v>0</v>
      </c>
      <c r="R507" s="22">
        <v>0</v>
      </c>
      <c r="S507" s="22">
        <v>0</v>
      </c>
      <c r="T507">
        <v>0</v>
      </c>
      <c r="U507">
        <v>0</v>
      </c>
      <c r="V507">
        <v>0</v>
      </c>
    </row>
    <row r="508" spans="1:22" x14ac:dyDescent="0.3">
      <c r="A508" s="18" t="s">
        <v>44</v>
      </c>
      <c r="B508" s="17" t="s">
        <v>231</v>
      </c>
      <c r="C508" s="17" t="s">
        <v>134</v>
      </c>
      <c r="D508" s="22">
        <v>35745.67</v>
      </c>
      <c r="E508" s="22">
        <v>45948.52</v>
      </c>
      <c r="F508" s="22">
        <v>10202.85</v>
      </c>
      <c r="G508" s="22">
        <v>3.72</v>
      </c>
      <c r="H508" s="22">
        <v>0</v>
      </c>
      <c r="I508" s="22">
        <v>437.41</v>
      </c>
      <c r="J508" s="22">
        <v>0</v>
      </c>
      <c r="K508" s="22">
        <v>0</v>
      </c>
      <c r="L508" s="22">
        <v>0</v>
      </c>
      <c r="M508" s="22">
        <v>6541.09</v>
      </c>
      <c r="N508" s="22">
        <v>812.63</v>
      </c>
      <c r="O508" s="22">
        <v>0</v>
      </c>
      <c r="P508" s="22">
        <v>0</v>
      </c>
      <c r="Q508" s="22">
        <v>0</v>
      </c>
      <c r="R508" s="22">
        <v>0</v>
      </c>
      <c r="S508" s="22">
        <v>0</v>
      </c>
      <c r="T508" s="22">
        <v>0</v>
      </c>
      <c r="U508">
        <v>0</v>
      </c>
      <c r="V508">
        <v>0</v>
      </c>
    </row>
    <row r="509" spans="1:22" x14ac:dyDescent="0.3">
      <c r="A509" s="18" t="s">
        <v>44</v>
      </c>
      <c r="B509" s="17" t="s">
        <v>231</v>
      </c>
      <c r="C509" s="17" t="s">
        <v>135</v>
      </c>
      <c r="D509" s="22">
        <v>1204776.23</v>
      </c>
      <c r="E509" s="22">
        <v>1516028.92</v>
      </c>
      <c r="F509" s="22">
        <v>311252.69</v>
      </c>
      <c r="G509" s="22">
        <v>21.04</v>
      </c>
      <c r="H509" s="22">
        <v>0</v>
      </c>
      <c r="I509" s="22">
        <v>28679.66</v>
      </c>
      <c r="J509" s="22">
        <v>0</v>
      </c>
      <c r="K509" s="22">
        <v>0</v>
      </c>
      <c r="L509" s="22">
        <v>0</v>
      </c>
      <c r="M509" s="22">
        <v>215817.36</v>
      </c>
      <c r="N509" s="22">
        <v>87973.48</v>
      </c>
      <c r="O509" s="22">
        <v>25</v>
      </c>
      <c r="P509" s="22">
        <v>0</v>
      </c>
      <c r="Q509" s="22">
        <v>0</v>
      </c>
      <c r="R509" s="22">
        <v>0</v>
      </c>
      <c r="S509" s="22">
        <v>0</v>
      </c>
      <c r="T509" s="22">
        <v>0</v>
      </c>
      <c r="U509">
        <v>0</v>
      </c>
      <c r="V509">
        <v>0</v>
      </c>
    </row>
    <row r="510" spans="1:22" x14ac:dyDescent="0.3">
      <c r="A510" s="18" t="s">
        <v>44</v>
      </c>
      <c r="B510" s="17" t="s">
        <v>231</v>
      </c>
      <c r="C510" s="17" t="s">
        <v>136</v>
      </c>
      <c r="D510" s="22">
        <v>5859985.1699999999</v>
      </c>
      <c r="E510" s="22">
        <v>10431535.2596</v>
      </c>
      <c r="F510" s="22">
        <v>5144898.09</v>
      </c>
      <c r="G510" s="22">
        <v>23.91</v>
      </c>
      <c r="H510" s="22">
        <v>0</v>
      </c>
      <c r="I510" s="22">
        <v>137477.79999999999</v>
      </c>
      <c r="J510" s="22">
        <v>0</v>
      </c>
      <c r="K510" s="22">
        <v>0</v>
      </c>
      <c r="L510" s="22">
        <v>0</v>
      </c>
      <c r="M510" s="22">
        <v>1485002.43</v>
      </c>
      <c r="N510" s="22">
        <v>343585.1</v>
      </c>
      <c r="O510" s="22">
        <v>1224.42</v>
      </c>
      <c r="P510" s="22">
        <v>0</v>
      </c>
      <c r="Q510" s="22">
        <v>945431.74040000001</v>
      </c>
      <c r="R510" s="22">
        <v>237494.91</v>
      </c>
      <c r="S510" s="22">
        <v>134588.82999999999</v>
      </c>
      <c r="T510">
        <v>0</v>
      </c>
      <c r="U510">
        <v>0</v>
      </c>
      <c r="V510">
        <v>0</v>
      </c>
    </row>
    <row r="511" spans="1:22" x14ac:dyDescent="0.3">
      <c r="A511" s="18" t="s">
        <v>44</v>
      </c>
      <c r="B511" s="17" t="s">
        <v>231</v>
      </c>
      <c r="C511" s="17" t="s">
        <v>138</v>
      </c>
      <c r="D511" s="22">
        <v>1208181.92</v>
      </c>
      <c r="E511" s="22">
        <v>1561978.91</v>
      </c>
      <c r="F511" s="22">
        <v>353796.99</v>
      </c>
      <c r="G511" s="22">
        <v>62.53</v>
      </c>
      <c r="H511" s="22">
        <v>0</v>
      </c>
      <c r="I511" s="22">
        <v>39395.26</v>
      </c>
      <c r="J511" s="22">
        <v>0</v>
      </c>
      <c r="K511" s="22">
        <v>0</v>
      </c>
      <c r="L511" s="22">
        <v>0</v>
      </c>
      <c r="M511" s="22">
        <v>222358.55</v>
      </c>
      <c r="N511" s="22">
        <v>59010.99</v>
      </c>
      <c r="O511" s="22">
        <v>25</v>
      </c>
      <c r="P511" s="22">
        <v>0</v>
      </c>
      <c r="Q511" s="22">
        <v>0</v>
      </c>
      <c r="R511" s="22">
        <v>0</v>
      </c>
      <c r="S511" s="22">
        <v>0</v>
      </c>
      <c r="T511">
        <v>0</v>
      </c>
      <c r="U511">
        <v>0</v>
      </c>
      <c r="V511" s="24">
        <v>0</v>
      </c>
    </row>
    <row r="512" spans="1:22" x14ac:dyDescent="0.3">
      <c r="A512" s="18" t="s">
        <v>44</v>
      </c>
      <c r="B512" s="17" t="s">
        <v>231</v>
      </c>
      <c r="C512" s="17" t="s">
        <v>139</v>
      </c>
      <c r="D512" s="22">
        <v>929285.22000000102</v>
      </c>
      <c r="E512" s="22">
        <v>1173439.06</v>
      </c>
      <c r="F512" s="22">
        <v>244153.84</v>
      </c>
      <c r="G512" s="22">
        <v>13.95</v>
      </c>
      <c r="H512" s="22">
        <v>0</v>
      </c>
      <c r="I512" s="22">
        <v>23969.07</v>
      </c>
      <c r="J512" s="22">
        <v>0</v>
      </c>
      <c r="K512" s="22">
        <v>0</v>
      </c>
      <c r="L512" s="22">
        <v>0</v>
      </c>
      <c r="M512" s="22">
        <v>167047.35</v>
      </c>
      <c r="N512" s="22">
        <v>33440.14</v>
      </c>
      <c r="O512" s="22">
        <v>25</v>
      </c>
      <c r="P512" s="22">
        <v>0</v>
      </c>
      <c r="Q512" s="22">
        <v>0</v>
      </c>
      <c r="R512" s="22">
        <v>0</v>
      </c>
      <c r="S512" s="22">
        <v>0</v>
      </c>
      <c r="T512">
        <v>0</v>
      </c>
      <c r="U512">
        <v>0</v>
      </c>
      <c r="V512" s="24">
        <v>0</v>
      </c>
    </row>
    <row r="513" spans="1:22" x14ac:dyDescent="0.3">
      <c r="A513" s="18" t="s">
        <v>44</v>
      </c>
      <c r="B513" s="17" t="s">
        <v>231</v>
      </c>
      <c r="C513" s="17" t="s">
        <v>140</v>
      </c>
      <c r="D513" s="22">
        <v>720229.16</v>
      </c>
      <c r="E513" s="22">
        <v>897911.07</v>
      </c>
      <c r="F513" s="22">
        <v>177681.91</v>
      </c>
      <c r="G513" s="22">
        <v>20.52</v>
      </c>
      <c r="H513" s="22">
        <v>0</v>
      </c>
      <c r="I513" s="22">
        <v>16086.4</v>
      </c>
      <c r="J513" s="22">
        <v>0</v>
      </c>
      <c r="K513" s="22">
        <v>0</v>
      </c>
      <c r="L513" s="22">
        <v>0</v>
      </c>
      <c r="M513" s="22">
        <v>127823.84</v>
      </c>
      <c r="N513" s="22">
        <v>45401.47</v>
      </c>
      <c r="O513" s="22">
        <v>0</v>
      </c>
      <c r="P513" s="22">
        <v>0</v>
      </c>
      <c r="Q513" s="22">
        <v>0</v>
      </c>
      <c r="R513" s="22">
        <v>0</v>
      </c>
      <c r="S513" s="22">
        <v>0</v>
      </c>
      <c r="T513">
        <v>0</v>
      </c>
      <c r="U513">
        <v>0</v>
      </c>
      <c r="V513">
        <v>0</v>
      </c>
    </row>
    <row r="514" spans="1:22" x14ac:dyDescent="0.3">
      <c r="A514" s="18" t="s">
        <v>44</v>
      </c>
      <c r="B514" s="17" t="s">
        <v>231</v>
      </c>
      <c r="C514" s="17" t="s">
        <v>141</v>
      </c>
      <c r="D514" s="22">
        <v>28220.87</v>
      </c>
      <c r="E514" s="22">
        <v>39836.129999999997</v>
      </c>
      <c r="F514" s="22">
        <v>11615.26</v>
      </c>
      <c r="G514" s="22">
        <v>3.19</v>
      </c>
      <c r="H514" s="22">
        <v>0</v>
      </c>
      <c r="I514" s="22">
        <v>831.13</v>
      </c>
      <c r="J514" s="22">
        <v>0</v>
      </c>
      <c r="K514" s="22">
        <v>0</v>
      </c>
      <c r="L514" s="22">
        <v>0</v>
      </c>
      <c r="M514" s="22">
        <v>5670.95</v>
      </c>
      <c r="N514" s="22">
        <v>2144.27</v>
      </c>
      <c r="O514" s="22">
        <v>0</v>
      </c>
      <c r="P514" s="22">
        <v>0</v>
      </c>
      <c r="Q514" s="22">
        <v>0</v>
      </c>
      <c r="R514" s="22">
        <v>0</v>
      </c>
      <c r="S514" s="22">
        <v>0</v>
      </c>
      <c r="T514">
        <v>0</v>
      </c>
      <c r="U514">
        <v>0</v>
      </c>
      <c r="V514">
        <v>0</v>
      </c>
    </row>
    <row r="515" spans="1:22" x14ac:dyDescent="0.3">
      <c r="A515" s="18" t="s">
        <v>44</v>
      </c>
      <c r="B515" s="17" t="s">
        <v>231</v>
      </c>
      <c r="C515" s="17" t="s">
        <v>142</v>
      </c>
      <c r="D515" s="22">
        <v>1067000.3899999999</v>
      </c>
      <c r="E515" s="22">
        <v>1289786.97</v>
      </c>
      <c r="F515" s="22">
        <v>222786.58</v>
      </c>
      <c r="G515" s="22">
        <v>5.93</v>
      </c>
      <c r="H515" s="22">
        <v>0</v>
      </c>
      <c r="I515" s="22">
        <v>12941.66</v>
      </c>
      <c r="J515" s="22">
        <v>0</v>
      </c>
      <c r="K515" s="22">
        <v>0</v>
      </c>
      <c r="L515" s="22">
        <v>0</v>
      </c>
      <c r="M515" s="22">
        <v>183610.36</v>
      </c>
      <c r="N515" s="22">
        <v>44419.41</v>
      </c>
      <c r="O515" s="22">
        <v>0</v>
      </c>
      <c r="P515" s="22">
        <v>0</v>
      </c>
      <c r="Q515" s="22">
        <v>0</v>
      </c>
      <c r="R515" s="22">
        <v>0</v>
      </c>
      <c r="S515" s="22">
        <v>0</v>
      </c>
      <c r="T515">
        <v>0</v>
      </c>
      <c r="U515">
        <v>0</v>
      </c>
      <c r="V515">
        <v>0</v>
      </c>
    </row>
    <row r="516" spans="1:22" x14ac:dyDescent="0.3">
      <c r="A516" s="18" t="s">
        <v>44</v>
      </c>
      <c r="B516" s="17" t="s">
        <v>231</v>
      </c>
      <c r="C516" s="17" t="s">
        <v>143</v>
      </c>
      <c r="D516" s="22">
        <v>720588.15</v>
      </c>
      <c r="E516" s="22">
        <v>894519.95</v>
      </c>
      <c r="F516" s="22">
        <v>173931.8</v>
      </c>
      <c r="G516" s="22">
        <v>21.26</v>
      </c>
      <c r="H516" s="22">
        <v>0</v>
      </c>
      <c r="I516" s="22">
        <v>14665.56</v>
      </c>
      <c r="J516" s="22">
        <v>0</v>
      </c>
      <c r="K516" s="22">
        <v>0</v>
      </c>
      <c r="L516" s="22">
        <v>0</v>
      </c>
      <c r="M516" s="22">
        <v>127341.31</v>
      </c>
      <c r="N516" s="22">
        <v>39661.269999999997</v>
      </c>
      <c r="O516" s="22">
        <v>75</v>
      </c>
      <c r="P516" s="22">
        <v>0</v>
      </c>
      <c r="Q516" s="22">
        <v>0</v>
      </c>
      <c r="R516" s="22">
        <v>0</v>
      </c>
      <c r="S516" s="22">
        <v>0</v>
      </c>
      <c r="T516">
        <v>0</v>
      </c>
      <c r="U516">
        <v>0</v>
      </c>
      <c r="V516">
        <v>0</v>
      </c>
    </row>
    <row r="517" spans="1:22" x14ac:dyDescent="0.3">
      <c r="A517" s="18" t="s">
        <v>45</v>
      </c>
      <c r="B517" s="17" t="s">
        <v>232</v>
      </c>
      <c r="C517" s="17" t="s">
        <v>129</v>
      </c>
      <c r="D517" s="22">
        <v>1164473.02</v>
      </c>
      <c r="E517" s="22">
        <v>1275866.0607</v>
      </c>
      <c r="F517" s="22">
        <v>115197.75</v>
      </c>
      <c r="G517" s="22">
        <v>51.84</v>
      </c>
      <c r="H517" s="22">
        <v>0</v>
      </c>
      <c r="I517" s="22">
        <v>37649.56</v>
      </c>
      <c r="J517" s="22">
        <v>0</v>
      </c>
      <c r="K517" s="22">
        <v>0</v>
      </c>
      <c r="L517" s="22">
        <v>0</v>
      </c>
      <c r="M517" s="22">
        <v>0</v>
      </c>
      <c r="N517" s="22">
        <v>83592.3</v>
      </c>
      <c r="O517" s="22">
        <v>239.09</v>
      </c>
      <c r="P517" s="22">
        <v>0</v>
      </c>
      <c r="Q517" s="22">
        <v>3804.7093</v>
      </c>
      <c r="R517" s="22">
        <v>0</v>
      </c>
      <c r="S517" s="22">
        <v>0</v>
      </c>
      <c r="T517">
        <v>0</v>
      </c>
      <c r="U517">
        <v>439.7</v>
      </c>
      <c r="V517">
        <v>0</v>
      </c>
    </row>
    <row r="518" spans="1:22" x14ac:dyDescent="0.3">
      <c r="A518" s="18" t="s">
        <v>45</v>
      </c>
      <c r="B518" s="17" t="s">
        <v>232</v>
      </c>
      <c r="C518" s="17" t="s">
        <v>130</v>
      </c>
      <c r="D518" s="22">
        <v>10423186.34</v>
      </c>
      <c r="E518" s="22">
        <v>11510908.901699999</v>
      </c>
      <c r="F518" s="22">
        <v>1164564.51</v>
      </c>
      <c r="G518" s="22">
        <v>69.3</v>
      </c>
      <c r="H518" s="22">
        <v>0</v>
      </c>
      <c r="I518" s="22">
        <v>426133.83</v>
      </c>
      <c r="J518" s="22">
        <v>0</v>
      </c>
      <c r="K518" s="22">
        <v>0</v>
      </c>
      <c r="L518" s="22">
        <v>0</v>
      </c>
      <c r="M518" s="22">
        <v>0</v>
      </c>
      <c r="N518" s="22">
        <v>344692.15</v>
      </c>
      <c r="O518" s="22">
        <v>1407.88</v>
      </c>
      <c r="P518" s="22">
        <v>0</v>
      </c>
      <c r="Q518" s="22">
        <v>76841.948300000004</v>
      </c>
      <c r="R518" s="22">
        <v>0</v>
      </c>
      <c r="S518" s="22">
        <v>0</v>
      </c>
      <c r="T518">
        <v>9684.81</v>
      </c>
      <c r="U518">
        <v>1209.98</v>
      </c>
      <c r="V518">
        <v>0</v>
      </c>
    </row>
    <row r="519" spans="1:22" x14ac:dyDescent="0.3">
      <c r="A519" s="18" t="s">
        <v>45</v>
      </c>
      <c r="B519" s="17" t="s">
        <v>232</v>
      </c>
      <c r="C519" s="17" t="s">
        <v>131</v>
      </c>
      <c r="D519" s="22">
        <v>3301197.3400000101</v>
      </c>
      <c r="E519" s="22">
        <v>3596419.3363000099</v>
      </c>
      <c r="F519" s="22">
        <v>378688.18</v>
      </c>
      <c r="G519" s="22">
        <v>7.24</v>
      </c>
      <c r="H519" s="22">
        <v>0</v>
      </c>
      <c r="I519" s="22">
        <v>127230.14</v>
      </c>
      <c r="J519" s="22">
        <v>0</v>
      </c>
      <c r="K519" s="22">
        <v>0</v>
      </c>
      <c r="L519" s="22">
        <v>0</v>
      </c>
      <c r="M519" s="22">
        <v>0</v>
      </c>
      <c r="N519" s="22">
        <v>82566.2</v>
      </c>
      <c r="O519" s="22">
        <v>353.42</v>
      </c>
      <c r="P519" s="22">
        <v>0</v>
      </c>
      <c r="Q519" s="22">
        <v>83466.183699999994</v>
      </c>
      <c r="R519" s="22">
        <v>0</v>
      </c>
      <c r="S519" s="22">
        <v>0</v>
      </c>
      <c r="T519">
        <v>0</v>
      </c>
      <c r="U519">
        <v>0</v>
      </c>
      <c r="V519">
        <v>0</v>
      </c>
    </row>
    <row r="520" spans="1:22" x14ac:dyDescent="0.3">
      <c r="A520" s="18" t="s">
        <v>45</v>
      </c>
      <c r="B520" s="17" t="s">
        <v>232</v>
      </c>
      <c r="C520" s="17" t="s">
        <v>132</v>
      </c>
      <c r="D520" s="22">
        <v>7222743.7599999905</v>
      </c>
      <c r="E520" s="22">
        <v>8029120.3817999903</v>
      </c>
      <c r="F520" s="22">
        <v>810529.62</v>
      </c>
      <c r="G520" s="22">
        <v>44.54</v>
      </c>
      <c r="H520" s="22">
        <v>0</v>
      </c>
      <c r="I520" s="22">
        <v>292422.26</v>
      </c>
      <c r="J520" s="22">
        <v>0</v>
      </c>
      <c r="K520" s="22">
        <v>0</v>
      </c>
      <c r="L520" s="22">
        <v>0</v>
      </c>
      <c r="M520" s="22">
        <v>0</v>
      </c>
      <c r="N520" s="22">
        <v>249443.77</v>
      </c>
      <c r="O520" s="22">
        <v>830.41</v>
      </c>
      <c r="P520" s="22">
        <v>0</v>
      </c>
      <c r="Q520" s="22">
        <v>4152.9982</v>
      </c>
      <c r="R520" s="22">
        <v>0</v>
      </c>
      <c r="S520" s="22">
        <v>0</v>
      </c>
      <c r="T520">
        <v>0</v>
      </c>
      <c r="U520">
        <v>578.15</v>
      </c>
      <c r="V520">
        <v>0</v>
      </c>
    </row>
    <row r="521" spans="1:22" x14ac:dyDescent="0.3">
      <c r="A521" s="18" t="s">
        <v>45</v>
      </c>
      <c r="B521" s="17" t="s">
        <v>232</v>
      </c>
      <c r="C521" s="17" t="s">
        <v>133</v>
      </c>
      <c r="D521" s="22">
        <v>1068150.6399999999</v>
      </c>
      <c r="E521" s="22">
        <v>1192967.6000000001</v>
      </c>
      <c r="F521" s="22">
        <v>124816.96000000001</v>
      </c>
      <c r="G521" s="22">
        <v>4.0599999999999996</v>
      </c>
      <c r="H521" s="22">
        <v>0</v>
      </c>
      <c r="I521" s="22">
        <v>41585.72</v>
      </c>
      <c r="J521" s="22">
        <v>0</v>
      </c>
      <c r="K521" s="22">
        <v>0</v>
      </c>
      <c r="L521" s="22">
        <v>0</v>
      </c>
      <c r="M521" s="22">
        <v>0</v>
      </c>
      <c r="N521" s="22">
        <v>36866.269999999997</v>
      </c>
      <c r="O521" s="22">
        <v>29.54</v>
      </c>
      <c r="P521" s="22">
        <v>0</v>
      </c>
      <c r="Q521" s="22">
        <v>0</v>
      </c>
      <c r="R521" s="22">
        <v>0</v>
      </c>
      <c r="S521" s="22">
        <v>0</v>
      </c>
      <c r="T521">
        <v>0</v>
      </c>
      <c r="U521">
        <v>0</v>
      </c>
      <c r="V521">
        <v>0</v>
      </c>
    </row>
    <row r="522" spans="1:22" x14ac:dyDescent="0.3">
      <c r="A522" s="18" t="s">
        <v>45</v>
      </c>
      <c r="B522" s="17" t="s">
        <v>232</v>
      </c>
      <c r="C522" s="17" t="s">
        <v>134</v>
      </c>
      <c r="D522" s="22">
        <v>11788233.24</v>
      </c>
      <c r="E522" s="22">
        <v>12943909.766100001</v>
      </c>
      <c r="F522" s="22">
        <v>1189885.51</v>
      </c>
      <c r="G522" s="22">
        <v>135.82</v>
      </c>
      <c r="H522" s="22">
        <v>0</v>
      </c>
      <c r="I522" s="22">
        <v>453205.67</v>
      </c>
      <c r="J522" s="22">
        <v>0</v>
      </c>
      <c r="K522" s="22">
        <v>0</v>
      </c>
      <c r="L522" s="22">
        <v>0</v>
      </c>
      <c r="M522" s="22">
        <v>0</v>
      </c>
      <c r="N522" s="22">
        <v>468245.35</v>
      </c>
      <c r="O522" s="22">
        <v>2552.14</v>
      </c>
      <c r="P522" s="22">
        <v>0</v>
      </c>
      <c r="Q522" s="22">
        <v>34208.983899999999</v>
      </c>
      <c r="R522" s="22">
        <v>0</v>
      </c>
      <c r="S522" s="22">
        <v>0</v>
      </c>
      <c r="T522">
        <v>7545.7</v>
      </c>
      <c r="U522">
        <v>493.87</v>
      </c>
      <c r="V522">
        <v>0</v>
      </c>
    </row>
    <row r="523" spans="1:22" x14ac:dyDescent="0.3">
      <c r="A523" s="18" t="s">
        <v>45</v>
      </c>
      <c r="B523" s="17" t="s">
        <v>232</v>
      </c>
      <c r="C523" s="17" t="s">
        <v>135</v>
      </c>
      <c r="D523" s="22">
        <v>16821051.5</v>
      </c>
      <c r="E523" s="22">
        <v>18595554.750700001</v>
      </c>
      <c r="F523" s="22">
        <v>1905889.6</v>
      </c>
      <c r="G523" s="22">
        <v>191.62</v>
      </c>
      <c r="H523" s="22">
        <v>0</v>
      </c>
      <c r="I523" s="22">
        <v>697272.95</v>
      </c>
      <c r="J523" s="22">
        <v>0</v>
      </c>
      <c r="K523" s="22">
        <v>0</v>
      </c>
      <c r="L523" s="22">
        <v>0</v>
      </c>
      <c r="M523" s="22">
        <v>0</v>
      </c>
      <c r="N523" s="22">
        <v>755275.62</v>
      </c>
      <c r="O523" s="22">
        <v>1026.3800000000001</v>
      </c>
      <c r="P523" s="22">
        <v>0</v>
      </c>
      <c r="Q523" s="22">
        <v>131386.3493</v>
      </c>
      <c r="R523" s="22">
        <v>0</v>
      </c>
      <c r="S523" s="22">
        <v>0</v>
      </c>
      <c r="T523">
        <v>6636.45</v>
      </c>
      <c r="U523">
        <v>0</v>
      </c>
      <c r="V523">
        <v>0</v>
      </c>
    </row>
    <row r="524" spans="1:22" x14ac:dyDescent="0.3">
      <c r="A524" s="18" t="s">
        <v>45</v>
      </c>
      <c r="B524" s="17" t="s">
        <v>232</v>
      </c>
      <c r="C524" s="17" t="s">
        <v>136</v>
      </c>
      <c r="D524" s="22">
        <v>49999531.400000103</v>
      </c>
      <c r="E524" s="22">
        <v>50210689.030500099</v>
      </c>
      <c r="F524" s="22">
        <v>7597321.7999999998</v>
      </c>
      <c r="G524" s="22">
        <v>124.12</v>
      </c>
      <c r="H524" s="22">
        <v>0</v>
      </c>
      <c r="I524" s="22">
        <v>949300.83</v>
      </c>
      <c r="J524" s="22">
        <v>0</v>
      </c>
      <c r="K524" s="22">
        <v>0</v>
      </c>
      <c r="L524" s="22">
        <v>0</v>
      </c>
      <c r="M524" s="22">
        <v>0</v>
      </c>
      <c r="N524" s="22">
        <v>2640120.2200000002</v>
      </c>
      <c r="O524" s="22">
        <v>31916.09</v>
      </c>
      <c r="P524" s="22">
        <v>0</v>
      </c>
      <c r="Q524" s="22">
        <v>7568265.1895000003</v>
      </c>
      <c r="R524" s="22">
        <v>182010.68</v>
      </c>
      <c r="S524" s="22">
        <v>90.34</v>
      </c>
      <c r="T524">
        <v>333792.25</v>
      </c>
      <c r="U524">
        <v>0</v>
      </c>
      <c r="V524">
        <v>0</v>
      </c>
    </row>
    <row r="525" spans="1:22" x14ac:dyDescent="0.3">
      <c r="A525" s="18" t="s">
        <v>46</v>
      </c>
      <c r="B525" s="17" t="s">
        <v>233</v>
      </c>
      <c r="C525" s="17" t="s">
        <v>129</v>
      </c>
      <c r="D525" s="22">
        <v>1091303.3600000001</v>
      </c>
      <c r="E525" s="22">
        <v>1146788.23</v>
      </c>
      <c r="F525" s="22">
        <v>55484.87</v>
      </c>
      <c r="G525" s="22">
        <v>35.57</v>
      </c>
      <c r="H525" s="22">
        <v>0</v>
      </c>
      <c r="I525" s="22">
        <v>10551.17</v>
      </c>
      <c r="J525" s="22">
        <v>0</v>
      </c>
      <c r="K525" s="22">
        <v>0</v>
      </c>
      <c r="L525" s="22">
        <v>0</v>
      </c>
      <c r="M525" s="22">
        <v>14180</v>
      </c>
      <c r="N525" s="22">
        <v>45636</v>
      </c>
      <c r="O525" s="22">
        <v>274.64</v>
      </c>
      <c r="P525" s="22">
        <v>0</v>
      </c>
      <c r="Q525" s="22">
        <v>0</v>
      </c>
      <c r="R525" s="22">
        <v>0</v>
      </c>
      <c r="S525" s="22">
        <v>0</v>
      </c>
      <c r="T525">
        <v>0</v>
      </c>
      <c r="U525">
        <v>0</v>
      </c>
      <c r="V525">
        <v>0</v>
      </c>
    </row>
    <row r="526" spans="1:22" x14ac:dyDescent="0.3">
      <c r="A526" s="18" t="s">
        <v>46</v>
      </c>
      <c r="B526" s="17" t="s">
        <v>233</v>
      </c>
      <c r="C526" s="17" t="s">
        <v>130</v>
      </c>
      <c r="D526" s="22">
        <v>279881.98</v>
      </c>
      <c r="E526" s="22">
        <v>314475.05</v>
      </c>
      <c r="F526" s="22">
        <v>34593.07</v>
      </c>
      <c r="G526" s="22">
        <v>10.14</v>
      </c>
      <c r="H526" s="22">
        <v>0</v>
      </c>
      <c r="I526" s="22">
        <v>6572.91</v>
      </c>
      <c r="J526" s="22">
        <v>0</v>
      </c>
      <c r="K526" s="22">
        <v>0</v>
      </c>
      <c r="L526" s="22">
        <v>0</v>
      </c>
      <c r="M526" s="22">
        <v>3888.45</v>
      </c>
      <c r="N526" s="22">
        <v>10459.709999999999</v>
      </c>
      <c r="O526" s="22">
        <v>98.43</v>
      </c>
      <c r="P526" s="22">
        <v>0</v>
      </c>
      <c r="Q526" s="22">
        <v>0</v>
      </c>
      <c r="R526" s="22">
        <v>0</v>
      </c>
      <c r="S526" s="22">
        <v>0</v>
      </c>
      <c r="T526">
        <v>0</v>
      </c>
      <c r="U526">
        <v>0</v>
      </c>
      <c r="V526">
        <v>0</v>
      </c>
    </row>
    <row r="527" spans="1:22" x14ac:dyDescent="0.3">
      <c r="A527" s="18" t="s">
        <v>46</v>
      </c>
      <c r="B527" s="17" t="s">
        <v>233</v>
      </c>
      <c r="C527" s="17" t="s">
        <v>131</v>
      </c>
      <c r="D527" s="22">
        <v>1023877.04</v>
      </c>
      <c r="E527" s="22">
        <v>1091842.58</v>
      </c>
      <c r="F527" s="22">
        <v>67965.539999999994</v>
      </c>
      <c r="G527" s="22">
        <v>43.91</v>
      </c>
      <c r="H527" s="22">
        <v>0</v>
      </c>
      <c r="I527" s="22">
        <v>13293.96</v>
      </c>
      <c r="J527" s="22">
        <v>0</v>
      </c>
      <c r="K527" s="22">
        <v>0</v>
      </c>
      <c r="L527" s="22">
        <v>0</v>
      </c>
      <c r="M527" s="22">
        <v>13500.78</v>
      </c>
      <c r="N527" s="22">
        <v>66600.179999999993</v>
      </c>
      <c r="O527" s="22">
        <v>216.6</v>
      </c>
      <c r="P527" s="22">
        <v>0</v>
      </c>
      <c r="Q527" s="22">
        <v>0</v>
      </c>
      <c r="R527" s="22">
        <v>0</v>
      </c>
      <c r="S527" s="22">
        <v>0</v>
      </c>
      <c r="T527">
        <v>0</v>
      </c>
      <c r="U527">
        <v>0</v>
      </c>
      <c r="V527">
        <v>0</v>
      </c>
    </row>
    <row r="528" spans="1:22" x14ac:dyDescent="0.3">
      <c r="A528" s="18" t="s">
        <v>46</v>
      </c>
      <c r="B528" s="17" t="s">
        <v>233</v>
      </c>
      <c r="C528" s="17" t="s">
        <v>132</v>
      </c>
      <c r="D528" s="22">
        <v>670263.69999999995</v>
      </c>
      <c r="E528" s="22">
        <v>707647.63</v>
      </c>
      <c r="F528" s="22">
        <v>37383.93</v>
      </c>
      <c r="G528" s="22">
        <v>31.43</v>
      </c>
      <c r="H528" s="22">
        <v>0</v>
      </c>
      <c r="I528" s="22">
        <v>6507.26</v>
      </c>
      <c r="J528" s="22">
        <v>0</v>
      </c>
      <c r="K528" s="22">
        <v>0</v>
      </c>
      <c r="L528" s="22">
        <v>0</v>
      </c>
      <c r="M528" s="22">
        <v>8749.92</v>
      </c>
      <c r="N528" s="22">
        <v>19977.43</v>
      </c>
      <c r="O528" s="22">
        <v>342.09</v>
      </c>
      <c r="P528" s="22">
        <v>0</v>
      </c>
      <c r="Q528" s="22">
        <v>0</v>
      </c>
      <c r="R528" s="22">
        <v>0</v>
      </c>
      <c r="S528" s="22">
        <v>0</v>
      </c>
      <c r="T528">
        <v>0</v>
      </c>
      <c r="U528">
        <v>0</v>
      </c>
      <c r="V528">
        <v>0</v>
      </c>
    </row>
    <row r="529" spans="1:22" x14ac:dyDescent="0.3">
      <c r="A529" s="18" t="s">
        <v>46</v>
      </c>
      <c r="B529" s="17" t="s">
        <v>233</v>
      </c>
      <c r="C529" s="17" t="s">
        <v>133</v>
      </c>
      <c r="D529" s="22">
        <v>912471.81999999902</v>
      </c>
      <c r="E529" s="22">
        <v>957009.86999999895</v>
      </c>
      <c r="F529" s="22">
        <v>44538.05</v>
      </c>
      <c r="G529" s="22">
        <v>5.6</v>
      </c>
      <c r="H529" s="22">
        <v>0</v>
      </c>
      <c r="I529" s="22">
        <v>7848.06</v>
      </c>
      <c r="J529" s="22">
        <v>0</v>
      </c>
      <c r="K529" s="22">
        <v>0</v>
      </c>
      <c r="L529" s="22">
        <v>0</v>
      </c>
      <c r="M529" s="22">
        <v>11833.52</v>
      </c>
      <c r="N529" s="22">
        <v>35520.400000000001</v>
      </c>
      <c r="O529" s="22">
        <v>962.92</v>
      </c>
      <c r="P529" s="22">
        <v>0</v>
      </c>
      <c r="Q529" s="22">
        <v>0</v>
      </c>
      <c r="R529" s="22">
        <v>0</v>
      </c>
      <c r="S529" s="22">
        <v>0</v>
      </c>
      <c r="T529">
        <v>0</v>
      </c>
      <c r="U529">
        <v>0</v>
      </c>
      <c r="V529">
        <v>0</v>
      </c>
    </row>
    <row r="530" spans="1:22" x14ac:dyDescent="0.3">
      <c r="A530" s="18" t="s">
        <v>46</v>
      </c>
      <c r="B530" s="17" t="s">
        <v>233</v>
      </c>
      <c r="C530" s="17" t="s">
        <v>134</v>
      </c>
      <c r="D530" s="22">
        <v>30107.73</v>
      </c>
      <c r="E530" s="22">
        <v>32277.42</v>
      </c>
      <c r="F530" s="22">
        <v>2169.69</v>
      </c>
      <c r="G530" s="22">
        <v>3.93</v>
      </c>
      <c r="H530" s="22">
        <v>0</v>
      </c>
      <c r="I530" s="22">
        <v>460.22</v>
      </c>
      <c r="J530" s="22">
        <v>0</v>
      </c>
      <c r="K530" s="22">
        <v>0</v>
      </c>
      <c r="L530" s="22">
        <v>0</v>
      </c>
      <c r="M530" s="22">
        <v>399.07</v>
      </c>
      <c r="N530" s="22">
        <v>1037.3599999999999</v>
      </c>
      <c r="O530" s="22">
        <v>0</v>
      </c>
      <c r="P530" s="22">
        <v>0</v>
      </c>
      <c r="Q530" s="22">
        <v>0</v>
      </c>
      <c r="R530" s="22">
        <v>0</v>
      </c>
      <c r="S530" s="22">
        <v>0</v>
      </c>
      <c r="T530">
        <v>0</v>
      </c>
      <c r="U530">
        <v>0</v>
      </c>
      <c r="V530">
        <v>0</v>
      </c>
    </row>
    <row r="531" spans="1:22" x14ac:dyDescent="0.3">
      <c r="A531" s="18" t="s">
        <v>46</v>
      </c>
      <c r="B531" s="17" t="s">
        <v>233</v>
      </c>
      <c r="C531" s="17" t="s">
        <v>135</v>
      </c>
      <c r="D531" s="22">
        <v>990586.67</v>
      </c>
      <c r="E531" s="22">
        <v>1037891.4921</v>
      </c>
      <c r="F531" s="22">
        <v>48076.18</v>
      </c>
      <c r="G531" s="22">
        <v>20.329999999999998</v>
      </c>
      <c r="H531" s="22">
        <v>0</v>
      </c>
      <c r="I531" s="22">
        <v>8662.61</v>
      </c>
      <c r="J531" s="22">
        <v>0</v>
      </c>
      <c r="K531" s="22">
        <v>0</v>
      </c>
      <c r="L531" s="22">
        <v>0</v>
      </c>
      <c r="M531" s="22">
        <v>12832.83</v>
      </c>
      <c r="N531" s="22">
        <v>39307.43</v>
      </c>
      <c r="O531" s="22">
        <v>0</v>
      </c>
      <c r="P531" s="22">
        <v>0</v>
      </c>
      <c r="Q531" s="22">
        <v>781.72789999999998</v>
      </c>
      <c r="R531" s="22">
        <v>0</v>
      </c>
      <c r="S531" s="22">
        <v>10.37</v>
      </c>
      <c r="T531">
        <v>0</v>
      </c>
      <c r="U531">
        <v>0</v>
      </c>
      <c r="V531">
        <v>0</v>
      </c>
    </row>
    <row r="532" spans="1:22" x14ac:dyDescent="0.3">
      <c r="A532" s="18" t="s">
        <v>46</v>
      </c>
      <c r="B532" s="17" t="s">
        <v>233</v>
      </c>
      <c r="C532" s="17" t="s">
        <v>136</v>
      </c>
      <c r="D532" s="22">
        <v>3811582.54</v>
      </c>
      <c r="E532" s="22">
        <v>4259473.2600999996</v>
      </c>
      <c r="F532" s="22">
        <v>641582.30000000005</v>
      </c>
      <c r="G532" s="22">
        <v>13.41</v>
      </c>
      <c r="H532" s="22">
        <v>0</v>
      </c>
      <c r="I532" s="22">
        <v>61117.37</v>
      </c>
      <c r="J532" s="22">
        <v>0</v>
      </c>
      <c r="K532" s="22">
        <v>0</v>
      </c>
      <c r="L532" s="22">
        <v>0</v>
      </c>
      <c r="M532" s="22">
        <v>52545.87</v>
      </c>
      <c r="N532" s="22">
        <v>215008.93</v>
      </c>
      <c r="O532" s="22">
        <v>523.4</v>
      </c>
      <c r="P532" s="22">
        <v>0</v>
      </c>
      <c r="Q532" s="22">
        <v>214095.72990000001</v>
      </c>
      <c r="R532" s="22">
        <v>17634.419999999998</v>
      </c>
      <c r="S532" s="22">
        <v>2769.73</v>
      </c>
      <c r="T532">
        <v>3867.95</v>
      </c>
      <c r="U532">
        <v>0</v>
      </c>
      <c r="V532">
        <v>0</v>
      </c>
    </row>
    <row r="533" spans="1:22" x14ac:dyDescent="0.3">
      <c r="A533" s="18" t="s">
        <v>46</v>
      </c>
      <c r="B533" s="17" t="s">
        <v>233</v>
      </c>
      <c r="C533" s="17" t="s">
        <v>139</v>
      </c>
      <c r="D533" s="22">
        <v>1272364.5</v>
      </c>
      <c r="E533" s="22">
        <v>1326136.6200000001</v>
      </c>
      <c r="F533" s="22">
        <v>53772.12</v>
      </c>
      <c r="G533" s="22">
        <v>11.4</v>
      </c>
      <c r="H533" s="22">
        <v>0</v>
      </c>
      <c r="I533" s="22">
        <v>9286.2000000000007</v>
      </c>
      <c r="J533" s="22">
        <v>0</v>
      </c>
      <c r="K533" s="22">
        <v>0</v>
      </c>
      <c r="L533" s="22">
        <v>0</v>
      </c>
      <c r="M533" s="22">
        <v>16397.63</v>
      </c>
      <c r="N533" s="22">
        <v>97072.85</v>
      </c>
      <c r="O533" s="22">
        <v>942.67</v>
      </c>
      <c r="P533" s="22">
        <v>0</v>
      </c>
      <c r="Q533" s="22">
        <v>0</v>
      </c>
      <c r="R533" s="22">
        <v>0</v>
      </c>
      <c r="S533" s="22">
        <v>0</v>
      </c>
      <c r="T533">
        <v>0</v>
      </c>
      <c r="U533">
        <v>0</v>
      </c>
      <c r="V533">
        <v>0</v>
      </c>
    </row>
    <row r="534" spans="1:22" x14ac:dyDescent="0.3">
      <c r="A534" s="18" t="s">
        <v>46</v>
      </c>
      <c r="B534" s="17" t="s">
        <v>233</v>
      </c>
      <c r="C534" s="17" t="s">
        <v>140</v>
      </c>
      <c r="D534" s="22">
        <v>88605.53</v>
      </c>
      <c r="E534" s="22">
        <v>96890.41</v>
      </c>
      <c r="F534" s="22">
        <v>8284.8799999999992</v>
      </c>
      <c r="G534" s="22">
        <v>5.75</v>
      </c>
      <c r="H534" s="22">
        <v>0</v>
      </c>
      <c r="I534" s="22">
        <v>1545.81</v>
      </c>
      <c r="J534" s="22">
        <v>0</v>
      </c>
      <c r="K534" s="22">
        <v>0</v>
      </c>
      <c r="L534" s="22">
        <v>0</v>
      </c>
      <c r="M534" s="22">
        <v>1198.1099999999999</v>
      </c>
      <c r="N534" s="22">
        <v>10556.21</v>
      </c>
      <c r="O534" s="22">
        <v>0</v>
      </c>
      <c r="P534" s="22">
        <v>0</v>
      </c>
      <c r="Q534" s="22">
        <v>0</v>
      </c>
      <c r="R534" s="22">
        <v>0</v>
      </c>
      <c r="S534" s="22">
        <v>0</v>
      </c>
      <c r="T534">
        <v>0</v>
      </c>
      <c r="U534">
        <v>0</v>
      </c>
      <c r="V534">
        <v>0</v>
      </c>
    </row>
    <row r="535" spans="1:22" x14ac:dyDescent="0.3">
      <c r="A535" s="18" t="s">
        <v>46</v>
      </c>
      <c r="B535" s="17" t="s">
        <v>233</v>
      </c>
      <c r="C535" s="17" t="s">
        <v>141</v>
      </c>
      <c r="D535" s="22">
        <v>133175.35999999999</v>
      </c>
      <c r="E535" s="22">
        <v>142434.28</v>
      </c>
      <c r="F535" s="22">
        <v>9258.92</v>
      </c>
      <c r="G535" s="22">
        <v>0.34</v>
      </c>
      <c r="H535" s="22">
        <v>0</v>
      </c>
      <c r="I535" s="22">
        <v>1852.55</v>
      </c>
      <c r="J535" s="22">
        <v>0</v>
      </c>
      <c r="K535" s="22">
        <v>0</v>
      </c>
      <c r="L535" s="22">
        <v>0</v>
      </c>
      <c r="M535" s="22">
        <v>1761.25</v>
      </c>
      <c r="N535" s="22">
        <v>17020.04</v>
      </c>
      <c r="O535" s="22">
        <v>0</v>
      </c>
      <c r="P535" s="22">
        <v>0</v>
      </c>
      <c r="Q535" s="22">
        <v>0</v>
      </c>
      <c r="R535" s="22">
        <v>0</v>
      </c>
      <c r="S535" s="22">
        <v>0</v>
      </c>
      <c r="T535">
        <v>0</v>
      </c>
      <c r="U535">
        <v>0</v>
      </c>
      <c r="V535">
        <v>0</v>
      </c>
    </row>
    <row r="536" spans="1:22" x14ac:dyDescent="0.3">
      <c r="A536" s="18" t="s">
        <v>46</v>
      </c>
      <c r="B536" s="17" t="s">
        <v>233</v>
      </c>
      <c r="C536" s="17" t="s">
        <v>142</v>
      </c>
      <c r="D536" s="22">
        <v>1228295.31</v>
      </c>
      <c r="E536" s="22">
        <v>1298331.6000000001</v>
      </c>
      <c r="F536" s="22">
        <v>70036.289999999994</v>
      </c>
      <c r="G536" s="22">
        <v>40.700000000000003</v>
      </c>
      <c r="H536" s="22">
        <v>0</v>
      </c>
      <c r="I536" s="22">
        <v>13578.41</v>
      </c>
      <c r="J536" s="22">
        <v>0</v>
      </c>
      <c r="K536" s="22">
        <v>0</v>
      </c>
      <c r="L536" s="22">
        <v>0</v>
      </c>
      <c r="M536" s="22">
        <v>16053.88</v>
      </c>
      <c r="N536" s="22">
        <v>54161.81</v>
      </c>
      <c r="O536" s="22">
        <v>1692.85</v>
      </c>
      <c r="P536" s="22">
        <v>0</v>
      </c>
      <c r="Q536" s="22">
        <v>0</v>
      </c>
      <c r="R536" s="22">
        <v>0</v>
      </c>
      <c r="S536" s="22">
        <v>0</v>
      </c>
      <c r="T536">
        <v>0</v>
      </c>
      <c r="U536">
        <v>0</v>
      </c>
      <c r="V536">
        <v>0</v>
      </c>
    </row>
    <row r="537" spans="1:22" x14ac:dyDescent="0.3">
      <c r="A537" s="18" t="s">
        <v>46</v>
      </c>
      <c r="B537" s="17" t="s">
        <v>233</v>
      </c>
      <c r="C537" s="17" t="s">
        <v>143</v>
      </c>
      <c r="D537" s="22">
        <v>1494954.2</v>
      </c>
      <c r="E537" s="22">
        <v>1592916.13</v>
      </c>
      <c r="F537" s="22">
        <v>97961.93</v>
      </c>
      <c r="G537" s="22">
        <v>46.07</v>
      </c>
      <c r="H537" s="22">
        <v>0</v>
      </c>
      <c r="I537" s="22">
        <v>19891.349999999999</v>
      </c>
      <c r="J537" s="22">
        <v>0</v>
      </c>
      <c r="K537" s="22">
        <v>0</v>
      </c>
      <c r="L537" s="22">
        <v>0</v>
      </c>
      <c r="M537" s="22">
        <v>19696.439999999999</v>
      </c>
      <c r="N537" s="22">
        <v>76805.05</v>
      </c>
      <c r="O537" s="22">
        <v>136.44</v>
      </c>
      <c r="P537" s="22">
        <v>0</v>
      </c>
      <c r="Q537" s="22">
        <v>0</v>
      </c>
      <c r="R537" s="22">
        <v>0</v>
      </c>
      <c r="S537" s="22">
        <v>0</v>
      </c>
      <c r="T537">
        <v>0</v>
      </c>
      <c r="U537">
        <v>0</v>
      </c>
      <c r="V537">
        <v>0</v>
      </c>
    </row>
    <row r="538" spans="1:22" x14ac:dyDescent="0.3">
      <c r="A538" s="18" t="s">
        <v>46</v>
      </c>
      <c r="B538" s="17" t="s">
        <v>233</v>
      </c>
      <c r="C538" s="17" t="s">
        <v>144</v>
      </c>
      <c r="D538" s="22">
        <v>2483280.02</v>
      </c>
      <c r="E538" s="22">
        <v>2676848.5147000002</v>
      </c>
      <c r="F538" s="22">
        <v>325977.84999999998</v>
      </c>
      <c r="G538" s="22">
        <v>17.62</v>
      </c>
      <c r="H538" s="22">
        <v>0</v>
      </c>
      <c r="I538" s="22">
        <v>59274.400000000001</v>
      </c>
      <c r="J538" s="22">
        <v>0</v>
      </c>
      <c r="K538" s="22">
        <v>0</v>
      </c>
      <c r="L538" s="22">
        <v>0</v>
      </c>
      <c r="M538" s="22">
        <v>33099.199999999997</v>
      </c>
      <c r="N538" s="22">
        <v>106997.23</v>
      </c>
      <c r="O538" s="22">
        <v>322.33</v>
      </c>
      <c r="P538" s="22">
        <v>0</v>
      </c>
      <c r="Q538" s="22">
        <v>134067.06529999999</v>
      </c>
      <c r="R538" s="22">
        <v>0</v>
      </c>
      <c r="S538" s="22">
        <v>1657.71</v>
      </c>
      <c r="T538">
        <v>0</v>
      </c>
      <c r="U538">
        <v>0</v>
      </c>
      <c r="V538">
        <v>0</v>
      </c>
    </row>
    <row r="539" spans="1:22" x14ac:dyDescent="0.3">
      <c r="A539" s="18" t="s">
        <v>46</v>
      </c>
      <c r="B539" s="17" t="s">
        <v>233</v>
      </c>
      <c r="C539" s="17" t="s">
        <v>145</v>
      </c>
      <c r="D539" s="22">
        <v>1259031.32</v>
      </c>
      <c r="E539" s="22">
        <v>1339010.94</v>
      </c>
      <c r="F539" s="22">
        <v>79979.62</v>
      </c>
      <c r="G539" s="22">
        <v>18.7</v>
      </c>
      <c r="H539" s="22">
        <v>0</v>
      </c>
      <c r="I539" s="22">
        <v>14260.79</v>
      </c>
      <c r="J539" s="22">
        <v>0</v>
      </c>
      <c r="K539" s="22">
        <v>0</v>
      </c>
      <c r="L539" s="22">
        <v>0</v>
      </c>
      <c r="M539" s="22">
        <v>16557.03</v>
      </c>
      <c r="N539" s="22">
        <v>47913.19</v>
      </c>
      <c r="O539" s="22">
        <v>1903.2</v>
      </c>
      <c r="P539" s="22">
        <v>0</v>
      </c>
      <c r="Q539" s="22">
        <v>0</v>
      </c>
      <c r="R539" s="22">
        <v>0</v>
      </c>
      <c r="S539" s="22">
        <v>0</v>
      </c>
      <c r="T539">
        <v>0</v>
      </c>
      <c r="U539">
        <v>0</v>
      </c>
      <c r="V539">
        <v>0</v>
      </c>
    </row>
    <row r="540" spans="1:22" x14ac:dyDescent="0.3">
      <c r="A540" s="18" t="s">
        <v>46</v>
      </c>
      <c r="B540" s="17" t="s">
        <v>233</v>
      </c>
      <c r="C540" s="17" t="s">
        <v>146</v>
      </c>
      <c r="D540" s="22">
        <v>2212065.88</v>
      </c>
      <c r="E540" s="22">
        <v>1539082.9883999999</v>
      </c>
      <c r="F540" s="22">
        <v>169493.75</v>
      </c>
      <c r="G540" s="22">
        <v>26.45</v>
      </c>
      <c r="H540" s="22">
        <v>0</v>
      </c>
      <c r="I540" s="22">
        <v>28527.4</v>
      </c>
      <c r="J540" s="22">
        <v>0</v>
      </c>
      <c r="K540" s="22">
        <v>0</v>
      </c>
      <c r="L540" s="22">
        <v>0</v>
      </c>
      <c r="M540" s="22">
        <v>19030.650000000001</v>
      </c>
      <c r="N540" s="22">
        <v>89483.92</v>
      </c>
      <c r="O540" s="22">
        <v>630.32000000000005</v>
      </c>
      <c r="P540" s="22">
        <v>0</v>
      </c>
      <c r="Q540" s="22">
        <v>853028.34160000004</v>
      </c>
      <c r="R540" s="22">
        <v>4</v>
      </c>
      <c r="S540" s="22">
        <v>10547.7</v>
      </c>
      <c r="T540">
        <v>2875.46</v>
      </c>
      <c r="U540">
        <v>10025</v>
      </c>
      <c r="V540">
        <v>0</v>
      </c>
    </row>
    <row r="541" spans="1:22" x14ac:dyDescent="0.3">
      <c r="A541" s="18" t="s">
        <v>46</v>
      </c>
      <c r="B541" s="17" t="s">
        <v>233</v>
      </c>
      <c r="C541" s="17" t="s">
        <v>147</v>
      </c>
      <c r="D541" s="22">
        <v>768744.35</v>
      </c>
      <c r="E541" s="22">
        <v>837761.96</v>
      </c>
      <c r="F541" s="22">
        <v>69017.61</v>
      </c>
      <c r="G541" s="22">
        <v>70.47</v>
      </c>
      <c r="H541" s="22">
        <v>0</v>
      </c>
      <c r="I541" s="22">
        <v>12702.8</v>
      </c>
      <c r="J541" s="22">
        <v>0</v>
      </c>
      <c r="K541" s="22">
        <v>0</v>
      </c>
      <c r="L541" s="22">
        <v>0</v>
      </c>
      <c r="M541" s="22">
        <v>10359</v>
      </c>
      <c r="N541" s="22">
        <v>38679.599999999999</v>
      </c>
      <c r="O541" s="22">
        <v>25.23</v>
      </c>
      <c r="P541" s="22">
        <v>0</v>
      </c>
      <c r="Q541" s="22">
        <v>0</v>
      </c>
      <c r="R541" s="22">
        <v>0</v>
      </c>
      <c r="S541" s="22">
        <v>0</v>
      </c>
      <c r="T541">
        <v>0</v>
      </c>
      <c r="U541">
        <v>0</v>
      </c>
      <c r="V541">
        <v>0</v>
      </c>
    </row>
    <row r="542" spans="1:22" x14ac:dyDescent="0.3">
      <c r="A542" s="18" t="s">
        <v>46</v>
      </c>
      <c r="B542" s="17" t="s">
        <v>233</v>
      </c>
      <c r="C542" s="17" t="s">
        <v>148</v>
      </c>
      <c r="D542" s="22">
        <v>1476869.18</v>
      </c>
      <c r="E542" s="22">
        <v>1554474.29</v>
      </c>
      <c r="F542" s="22">
        <v>77605.11</v>
      </c>
      <c r="G542" s="22">
        <v>39.93</v>
      </c>
      <c r="H542" s="22">
        <v>0</v>
      </c>
      <c r="I542" s="22">
        <v>11304.3</v>
      </c>
      <c r="J542" s="22">
        <v>0</v>
      </c>
      <c r="K542" s="22">
        <v>0</v>
      </c>
      <c r="L542" s="22">
        <v>0</v>
      </c>
      <c r="M542" s="22">
        <v>19221.07</v>
      </c>
      <c r="N542" s="22">
        <v>73829.119999999995</v>
      </c>
      <c r="O542" s="22">
        <v>25.12</v>
      </c>
      <c r="P542" s="22">
        <v>0</v>
      </c>
      <c r="Q542" s="22">
        <v>0</v>
      </c>
      <c r="R542" s="22">
        <v>0</v>
      </c>
      <c r="S542" s="22">
        <v>0</v>
      </c>
      <c r="T542">
        <v>0</v>
      </c>
      <c r="U542">
        <v>0</v>
      </c>
      <c r="V542">
        <v>0</v>
      </c>
    </row>
    <row r="543" spans="1:22" x14ac:dyDescent="0.3">
      <c r="A543" s="18" t="s">
        <v>46</v>
      </c>
      <c r="B543" s="17" t="s">
        <v>233</v>
      </c>
      <c r="C543" s="17" t="s">
        <v>149</v>
      </c>
      <c r="D543" s="22">
        <v>362767.62</v>
      </c>
      <c r="E543" s="22">
        <v>393599.13</v>
      </c>
      <c r="F543" s="22">
        <v>30831.51</v>
      </c>
      <c r="G543" s="22">
        <v>5.35</v>
      </c>
      <c r="H543" s="22">
        <v>0</v>
      </c>
      <c r="I543" s="22">
        <v>4466.47</v>
      </c>
      <c r="J543" s="22">
        <v>0</v>
      </c>
      <c r="K543" s="22">
        <v>0</v>
      </c>
      <c r="L543" s="22">
        <v>0</v>
      </c>
      <c r="M543" s="22">
        <v>4866.91</v>
      </c>
      <c r="N543" s="22">
        <v>30565.31</v>
      </c>
      <c r="O543" s="22">
        <v>77.709999999999994</v>
      </c>
      <c r="P543" s="22">
        <v>0</v>
      </c>
      <c r="Q543" s="22">
        <v>0</v>
      </c>
      <c r="R543" s="22">
        <v>0</v>
      </c>
      <c r="S543" s="22">
        <v>0</v>
      </c>
      <c r="T543">
        <v>0</v>
      </c>
      <c r="U543">
        <v>0</v>
      </c>
      <c r="V543">
        <v>0</v>
      </c>
    </row>
    <row r="544" spans="1:22" x14ac:dyDescent="0.3">
      <c r="A544" s="18" t="s">
        <v>47</v>
      </c>
      <c r="B544" s="17" t="s">
        <v>234</v>
      </c>
      <c r="C544" s="17" t="s">
        <v>129</v>
      </c>
      <c r="D544" s="22">
        <v>745475.18999999901</v>
      </c>
      <c r="E544" s="22">
        <v>768609.69999999902</v>
      </c>
      <c r="F544" s="22">
        <v>23134.51</v>
      </c>
      <c r="G544" s="22">
        <v>0</v>
      </c>
      <c r="H544" s="22">
        <v>0</v>
      </c>
      <c r="I544" s="22">
        <v>0</v>
      </c>
      <c r="J544" s="22">
        <v>0</v>
      </c>
      <c r="K544" s="22">
        <v>0</v>
      </c>
      <c r="L544" s="22">
        <v>0</v>
      </c>
      <c r="M544" s="22">
        <v>0</v>
      </c>
      <c r="N544" s="22">
        <v>37013.4</v>
      </c>
      <c r="O544" s="22">
        <v>541.16</v>
      </c>
      <c r="P544" s="22">
        <v>0</v>
      </c>
      <c r="Q544" s="22">
        <v>0</v>
      </c>
      <c r="R544" s="22">
        <v>0</v>
      </c>
      <c r="S544" s="22">
        <v>0</v>
      </c>
      <c r="T544">
        <v>0</v>
      </c>
      <c r="U544">
        <v>0</v>
      </c>
      <c r="V544">
        <v>0</v>
      </c>
    </row>
    <row r="545" spans="1:22" x14ac:dyDescent="0.3">
      <c r="A545" s="18" t="s">
        <v>47</v>
      </c>
      <c r="B545" s="17" t="s">
        <v>234</v>
      </c>
      <c r="C545" s="17" t="s">
        <v>130</v>
      </c>
      <c r="D545" s="22">
        <v>998962.39999999898</v>
      </c>
      <c r="E545" s="22">
        <v>1062550.8400000001</v>
      </c>
      <c r="F545" s="22">
        <v>63588.44</v>
      </c>
      <c r="G545" s="22">
        <v>7.94</v>
      </c>
      <c r="H545" s="22">
        <v>0</v>
      </c>
      <c r="I545" s="22">
        <v>0</v>
      </c>
      <c r="J545" s="22">
        <v>0</v>
      </c>
      <c r="K545" s="22">
        <v>0</v>
      </c>
      <c r="L545" s="22">
        <v>0</v>
      </c>
      <c r="M545" s="22">
        <v>0</v>
      </c>
      <c r="N545" s="22">
        <v>85851.43</v>
      </c>
      <c r="O545" s="22">
        <v>211.6</v>
      </c>
      <c r="P545" s="22">
        <v>0</v>
      </c>
      <c r="Q545" s="22">
        <v>0</v>
      </c>
      <c r="R545" s="22">
        <v>0</v>
      </c>
      <c r="S545" s="22">
        <v>0</v>
      </c>
      <c r="T545">
        <v>0</v>
      </c>
      <c r="U545">
        <v>0</v>
      </c>
      <c r="V545">
        <v>0</v>
      </c>
    </row>
    <row r="546" spans="1:22" x14ac:dyDescent="0.3">
      <c r="A546" s="18" t="s">
        <v>47</v>
      </c>
      <c r="B546" s="17" t="s">
        <v>234</v>
      </c>
      <c r="C546" s="17" t="s">
        <v>131</v>
      </c>
      <c r="D546" s="22">
        <v>3836062.24</v>
      </c>
      <c r="E546" s="22">
        <v>3944157.7344</v>
      </c>
      <c r="F546" s="22">
        <v>233566.92</v>
      </c>
      <c r="G546" s="22">
        <v>98.46</v>
      </c>
      <c r="H546" s="22">
        <v>0</v>
      </c>
      <c r="I546" s="22">
        <v>0</v>
      </c>
      <c r="J546" s="22">
        <v>0</v>
      </c>
      <c r="K546" s="22">
        <v>0</v>
      </c>
      <c r="L546" s="22">
        <v>0</v>
      </c>
      <c r="M546" s="22">
        <v>0</v>
      </c>
      <c r="N546" s="22">
        <v>240734.65</v>
      </c>
      <c r="O546" s="22">
        <v>204.24</v>
      </c>
      <c r="P546" s="22">
        <v>0</v>
      </c>
      <c r="Q546" s="22">
        <v>125471.4256</v>
      </c>
      <c r="R546" s="22">
        <v>0</v>
      </c>
      <c r="S546" s="22">
        <v>0</v>
      </c>
      <c r="T546">
        <v>16006.44</v>
      </c>
      <c r="U546">
        <v>0</v>
      </c>
      <c r="V546">
        <v>0</v>
      </c>
    </row>
    <row r="547" spans="1:22" x14ac:dyDescent="0.3">
      <c r="A547" s="18" t="s">
        <v>47</v>
      </c>
      <c r="B547" s="17" t="s">
        <v>234</v>
      </c>
      <c r="C547" s="17" t="s">
        <v>132</v>
      </c>
      <c r="D547" s="22">
        <v>3092843.69</v>
      </c>
      <c r="E547" s="22">
        <v>3147490.4</v>
      </c>
      <c r="F547" s="22">
        <v>399048.89</v>
      </c>
      <c r="G547" s="22">
        <v>9.64</v>
      </c>
      <c r="H547" s="22">
        <v>0</v>
      </c>
      <c r="I547" s="22">
        <v>0</v>
      </c>
      <c r="J547" s="22">
        <v>0</v>
      </c>
      <c r="K547" s="22">
        <v>0</v>
      </c>
      <c r="L547" s="22">
        <v>0</v>
      </c>
      <c r="M547" s="22">
        <v>0</v>
      </c>
      <c r="N547" s="22">
        <v>174930.3</v>
      </c>
      <c r="O547" s="22">
        <v>1213.3599999999999</v>
      </c>
      <c r="P547" s="22">
        <v>0</v>
      </c>
      <c r="Q547" s="22">
        <v>362705.89</v>
      </c>
      <c r="R547" s="22">
        <v>18303.71</v>
      </c>
      <c r="S547" s="22">
        <v>0</v>
      </c>
      <c r="T547">
        <v>17842.54</v>
      </c>
      <c r="U547">
        <v>0</v>
      </c>
      <c r="V547">
        <v>0</v>
      </c>
    </row>
    <row r="548" spans="1:22" x14ac:dyDescent="0.3">
      <c r="A548" s="18" t="s">
        <v>47</v>
      </c>
      <c r="B548" s="17" t="s">
        <v>234</v>
      </c>
      <c r="C548" s="17" t="s">
        <v>133</v>
      </c>
      <c r="D548" s="22">
        <v>452898.98</v>
      </c>
      <c r="E548" s="22">
        <v>479023.58</v>
      </c>
      <c r="F548" s="22">
        <v>26124.6</v>
      </c>
      <c r="G548" s="22">
        <v>7.46</v>
      </c>
      <c r="H548" s="22">
        <v>0</v>
      </c>
      <c r="I548" s="22">
        <v>0</v>
      </c>
      <c r="J548" s="22">
        <v>0</v>
      </c>
      <c r="K548" s="22">
        <v>0</v>
      </c>
      <c r="L548" s="22">
        <v>0</v>
      </c>
      <c r="M548" s="22">
        <v>0</v>
      </c>
      <c r="N548" s="22">
        <v>23662.16</v>
      </c>
      <c r="O548" s="22">
        <v>0</v>
      </c>
      <c r="P548" s="22">
        <v>0</v>
      </c>
      <c r="Q548" s="22">
        <v>0</v>
      </c>
      <c r="R548" s="22">
        <v>0</v>
      </c>
      <c r="S548" s="22">
        <v>0</v>
      </c>
      <c r="T548">
        <v>0</v>
      </c>
      <c r="U548">
        <v>0</v>
      </c>
      <c r="V548">
        <v>0</v>
      </c>
    </row>
    <row r="549" spans="1:22" x14ac:dyDescent="0.3">
      <c r="A549" s="18" t="s">
        <v>47</v>
      </c>
      <c r="B549" s="17" t="s">
        <v>234</v>
      </c>
      <c r="C549" s="17" t="s">
        <v>134</v>
      </c>
      <c r="D549" s="22">
        <v>328393.82</v>
      </c>
      <c r="E549" s="22">
        <v>346407.2</v>
      </c>
      <c r="F549" s="22">
        <v>18013.38</v>
      </c>
      <c r="G549" s="22">
        <v>0.03</v>
      </c>
      <c r="H549" s="22">
        <v>0</v>
      </c>
      <c r="I549" s="22">
        <v>0</v>
      </c>
      <c r="J549" s="22">
        <v>0</v>
      </c>
      <c r="K549" s="22">
        <v>0</v>
      </c>
      <c r="L549" s="22">
        <v>0</v>
      </c>
      <c r="M549" s="22">
        <v>0</v>
      </c>
      <c r="N549" s="22">
        <v>22463.85</v>
      </c>
      <c r="O549" s="22">
        <v>151.30000000000001</v>
      </c>
      <c r="P549" s="22">
        <v>0</v>
      </c>
      <c r="Q549" s="22">
        <v>0</v>
      </c>
      <c r="R549" s="22">
        <v>0</v>
      </c>
      <c r="S549" s="22">
        <v>0</v>
      </c>
      <c r="T549">
        <v>0</v>
      </c>
      <c r="U549">
        <v>0</v>
      </c>
      <c r="V549">
        <v>0</v>
      </c>
    </row>
    <row r="550" spans="1:22" x14ac:dyDescent="0.3">
      <c r="A550" s="18" t="s">
        <v>47</v>
      </c>
      <c r="B550" s="17" t="s">
        <v>234</v>
      </c>
      <c r="C550" s="17" t="s">
        <v>135</v>
      </c>
      <c r="D550" s="22">
        <v>878832.799999999</v>
      </c>
      <c r="E550" s="22">
        <v>908467.57129999902</v>
      </c>
      <c r="F550" s="22">
        <v>33512.660000000003</v>
      </c>
      <c r="G550" s="22">
        <v>157.13</v>
      </c>
      <c r="H550" s="22">
        <v>0</v>
      </c>
      <c r="I550" s="22">
        <v>0</v>
      </c>
      <c r="J550" s="22">
        <v>0</v>
      </c>
      <c r="K550" s="22">
        <v>0</v>
      </c>
      <c r="L550" s="22">
        <v>0</v>
      </c>
      <c r="M550" s="22">
        <v>0</v>
      </c>
      <c r="N550" s="22">
        <v>75536.95</v>
      </c>
      <c r="O550" s="22">
        <v>0</v>
      </c>
      <c r="P550" s="22">
        <v>0</v>
      </c>
      <c r="Q550" s="22">
        <v>3877.8887</v>
      </c>
      <c r="R550" s="22">
        <v>0</v>
      </c>
      <c r="S550" s="22">
        <v>0</v>
      </c>
      <c r="T550">
        <v>0</v>
      </c>
      <c r="U550">
        <v>0</v>
      </c>
      <c r="V550">
        <v>0</v>
      </c>
    </row>
    <row r="551" spans="1:22" x14ac:dyDescent="0.3">
      <c r="A551" s="18" t="s">
        <v>47</v>
      </c>
      <c r="B551" s="17" t="s">
        <v>234</v>
      </c>
      <c r="C551" s="17" t="s">
        <v>136</v>
      </c>
      <c r="D551" s="22">
        <v>1397441.95</v>
      </c>
      <c r="E551" s="22">
        <v>1463480.8011</v>
      </c>
      <c r="F551" s="22">
        <v>78114.7</v>
      </c>
      <c r="G551" s="22">
        <v>30.4</v>
      </c>
      <c r="H551" s="22">
        <v>0</v>
      </c>
      <c r="I551" s="22">
        <v>0</v>
      </c>
      <c r="J551" s="22">
        <v>0</v>
      </c>
      <c r="K551" s="22">
        <v>0</v>
      </c>
      <c r="L551" s="22">
        <v>0</v>
      </c>
      <c r="M551" s="22">
        <v>0</v>
      </c>
      <c r="N551" s="22">
        <v>65906.710000000006</v>
      </c>
      <c r="O551" s="22">
        <v>440.42</v>
      </c>
      <c r="P551" s="22">
        <v>0</v>
      </c>
      <c r="Q551" s="22">
        <v>12075.848900000001</v>
      </c>
      <c r="R551" s="22">
        <v>0</v>
      </c>
      <c r="S551" s="22">
        <v>0</v>
      </c>
      <c r="T551">
        <v>0</v>
      </c>
      <c r="U551">
        <v>0</v>
      </c>
      <c r="V551">
        <v>0</v>
      </c>
    </row>
    <row r="552" spans="1:22" x14ac:dyDescent="0.3">
      <c r="A552" s="18" t="s">
        <v>47</v>
      </c>
      <c r="B552" s="17" t="s">
        <v>234</v>
      </c>
      <c r="C552" s="17" t="s">
        <v>137</v>
      </c>
      <c r="D552" s="22">
        <v>107867.17</v>
      </c>
      <c r="E552" s="22">
        <v>114431.55</v>
      </c>
      <c r="F552" s="22">
        <v>6564.38</v>
      </c>
      <c r="G552" s="22">
        <v>1.1399999999999999</v>
      </c>
      <c r="H552" s="22">
        <v>0</v>
      </c>
      <c r="I552" s="22">
        <v>0</v>
      </c>
      <c r="J552" s="22">
        <v>0</v>
      </c>
      <c r="K552" s="22">
        <v>0</v>
      </c>
      <c r="L552" s="22">
        <v>0</v>
      </c>
      <c r="M552" s="22">
        <v>0</v>
      </c>
      <c r="N552" s="22">
        <v>10069.59</v>
      </c>
      <c r="O552" s="22">
        <v>85.74</v>
      </c>
      <c r="P552" s="22">
        <v>0</v>
      </c>
      <c r="Q552" s="22">
        <v>0</v>
      </c>
      <c r="R552" s="22">
        <v>0</v>
      </c>
      <c r="S552" s="22">
        <v>0</v>
      </c>
      <c r="T552">
        <v>0</v>
      </c>
      <c r="U552">
        <v>0</v>
      </c>
      <c r="V552">
        <v>0</v>
      </c>
    </row>
    <row r="553" spans="1:22" x14ac:dyDescent="0.3">
      <c r="A553" s="18" t="s">
        <v>47</v>
      </c>
      <c r="B553" s="17" t="s">
        <v>234</v>
      </c>
      <c r="C553" s="17" t="s">
        <v>138</v>
      </c>
      <c r="D553" s="22">
        <v>815668.36999999895</v>
      </c>
      <c r="E553" s="22">
        <v>860730.76999999897</v>
      </c>
      <c r="F553" s="22">
        <v>45062.400000000001</v>
      </c>
      <c r="G553" s="22">
        <v>24.66</v>
      </c>
      <c r="H553" s="22">
        <v>0</v>
      </c>
      <c r="I553" s="22">
        <v>0</v>
      </c>
      <c r="J553" s="22">
        <v>0</v>
      </c>
      <c r="K553" s="22">
        <v>0</v>
      </c>
      <c r="L553" s="22">
        <v>0</v>
      </c>
      <c r="M553" s="22">
        <v>0</v>
      </c>
      <c r="N553" s="22">
        <v>72196.740000000005</v>
      </c>
      <c r="O553" s="22">
        <v>96.59</v>
      </c>
      <c r="P553" s="22">
        <v>0</v>
      </c>
      <c r="Q553" s="22">
        <v>0</v>
      </c>
      <c r="R553" s="22">
        <v>0</v>
      </c>
      <c r="S553" s="22">
        <v>0</v>
      </c>
      <c r="T553">
        <v>0</v>
      </c>
      <c r="U553">
        <v>0</v>
      </c>
      <c r="V553">
        <v>0</v>
      </c>
    </row>
    <row r="554" spans="1:22" x14ac:dyDescent="0.3">
      <c r="A554" s="18" t="s">
        <v>47</v>
      </c>
      <c r="B554" s="17" t="s">
        <v>234</v>
      </c>
      <c r="C554" s="17" t="s">
        <v>139</v>
      </c>
      <c r="D554" s="22">
        <v>223649.49</v>
      </c>
      <c r="E554" s="22">
        <v>235268.95</v>
      </c>
      <c r="F554" s="22">
        <v>11619.46</v>
      </c>
      <c r="G554" s="22">
        <v>0</v>
      </c>
      <c r="H554" s="22">
        <v>0</v>
      </c>
      <c r="I554" s="22">
        <v>0</v>
      </c>
      <c r="J554" s="22">
        <v>0</v>
      </c>
      <c r="K554" s="22">
        <v>0</v>
      </c>
      <c r="L554" s="22">
        <v>0</v>
      </c>
      <c r="M554" s="22">
        <v>0</v>
      </c>
      <c r="N554" s="22">
        <v>48078.11</v>
      </c>
      <c r="O554" s="22">
        <v>0</v>
      </c>
      <c r="P554" s="22">
        <v>0</v>
      </c>
      <c r="Q554" s="22">
        <v>0</v>
      </c>
      <c r="R554" s="22">
        <v>0</v>
      </c>
      <c r="S554" s="22">
        <v>0</v>
      </c>
      <c r="T554">
        <v>0</v>
      </c>
      <c r="U554">
        <v>0</v>
      </c>
      <c r="V554">
        <v>0</v>
      </c>
    </row>
    <row r="555" spans="1:22" x14ac:dyDescent="0.3">
      <c r="A555" s="18" t="s">
        <v>47</v>
      </c>
      <c r="B555" s="17" t="s">
        <v>234</v>
      </c>
      <c r="C555" s="17" t="s">
        <v>140</v>
      </c>
      <c r="D555" s="22">
        <v>784563.62000000104</v>
      </c>
      <c r="E555" s="22">
        <v>830210.99000000104</v>
      </c>
      <c r="F555" s="22">
        <v>45647.37</v>
      </c>
      <c r="G555" s="22">
        <v>36.08</v>
      </c>
      <c r="H555" s="22">
        <v>0</v>
      </c>
      <c r="I555" s="22">
        <v>0</v>
      </c>
      <c r="J555" s="22">
        <v>0</v>
      </c>
      <c r="K555" s="22">
        <v>0</v>
      </c>
      <c r="L555" s="22">
        <v>0</v>
      </c>
      <c r="M555" s="22">
        <v>0</v>
      </c>
      <c r="N555" s="22">
        <v>83442.75</v>
      </c>
      <c r="O555" s="22">
        <v>130.16999999999999</v>
      </c>
      <c r="P555" s="22">
        <v>0</v>
      </c>
      <c r="Q555" s="22">
        <v>0</v>
      </c>
      <c r="R555" s="22">
        <v>0</v>
      </c>
      <c r="S555" s="22">
        <v>0</v>
      </c>
      <c r="T555">
        <v>0</v>
      </c>
      <c r="U555">
        <v>0</v>
      </c>
      <c r="V555">
        <v>0</v>
      </c>
    </row>
    <row r="556" spans="1:22" x14ac:dyDescent="0.3">
      <c r="A556" s="18" t="s">
        <v>47</v>
      </c>
      <c r="B556" s="17" t="s">
        <v>234</v>
      </c>
      <c r="C556" s="17" t="s">
        <v>141</v>
      </c>
      <c r="D556" s="22">
        <v>644045.77</v>
      </c>
      <c r="E556" s="22">
        <v>679791.42</v>
      </c>
      <c r="F556" s="22">
        <v>35745.65</v>
      </c>
      <c r="G556" s="22">
        <v>15.7</v>
      </c>
      <c r="H556" s="22">
        <v>0</v>
      </c>
      <c r="I556" s="22">
        <v>0</v>
      </c>
      <c r="J556" s="22">
        <v>0</v>
      </c>
      <c r="K556" s="22">
        <v>0</v>
      </c>
      <c r="L556" s="22">
        <v>0</v>
      </c>
      <c r="M556" s="22">
        <v>0</v>
      </c>
      <c r="N556" s="22">
        <v>65124.23</v>
      </c>
      <c r="O556" s="22">
        <v>95.49</v>
      </c>
      <c r="P556" s="22">
        <v>0</v>
      </c>
      <c r="Q556" s="22">
        <v>0</v>
      </c>
      <c r="R556" s="22">
        <v>0</v>
      </c>
      <c r="S556" s="22">
        <v>0</v>
      </c>
      <c r="T556">
        <v>0</v>
      </c>
      <c r="U556">
        <v>0</v>
      </c>
      <c r="V556">
        <v>0</v>
      </c>
    </row>
    <row r="557" spans="1:22" x14ac:dyDescent="0.3">
      <c r="A557" s="18" t="s">
        <v>47</v>
      </c>
      <c r="B557" s="17" t="s">
        <v>234</v>
      </c>
      <c r="C557" s="17" t="s">
        <v>142</v>
      </c>
      <c r="D557" s="22">
        <v>666773.96</v>
      </c>
      <c r="E557" s="22">
        <v>699041.82</v>
      </c>
      <c r="F557" s="22">
        <v>32267.86</v>
      </c>
      <c r="G557" s="22">
        <v>1.01</v>
      </c>
      <c r="H557" s="22">
        <v>0</v>
      </c>
      <c r="I557" s="22">
        <v>0</v>
      </c>
      <c r="J557" s="22">
        <v>0</v>
      </c>
      <c r="K557" s="22">
        <v>0</v>
      </c>
      <c r="L557" s="22">
        <v>0</v>
      </c>
      <c r="M557" s="22">
        <v>0</v>
      </c>
      <c r="N557" s="22">
        <v>20290.22</v>
      </c>
      <c r="O557" s="22">
        <v>129.44999999999999</v>
      </c>
      <c r="P557" s="22">
        <v>0</v>
      </c>
      <c r="Q557" s="22">
        <v>0</v>
      </c>
      <c r="R557" s="22">
        <v>0</v>
      </c>
      <c r="S557" s="22">
        <v>0</v>
      </c>
      <c r="T557">
        <v>0</v>
      </c>
      <c r="U557">
        <v>0</v>
      </c>
      <c r="V557">
        <v>0</v>
      </c>
    </row>
    <row r="558" spans="1:22" x14ac:dyDescent="0.3">
      <c r="A558" s="18" t="s">
        <v>47</v>
      </c>
      <c r="B558" s="17" t="s">
        <v>234</v>
      </c>
      <c r="C558" s="17" t="s">
        <v>143</v>
      </c>
      <c r="D558" s="22">
        <v>3049474.22</v>
      </c>
      <c r="E558" s="22">
        <v>3168268.7185999998</v>
      </c>
      <c r="F558" s="22">
        <v>342245.74</v>
      </c>
      <c r="G558" s="22">
        <v>13.55</v>
      </c>
      <c r="H558" s="22">
        <v>0</v>
      </c>
      <c r="I558" s="22">
        <v>0</v>
      </c>
      <c r="J558" s="22">
        <v>0</v>
      </c>
      <c r="K558" s="22">
        <v>0</v>
      </c>
      <c r="L558" s="22">
        <v>0</v>
      </c>
      <c r="M558" s="22">
        <v>0</v>
      </c>
      <c r="N558" s="22">
        <v>157198.79</v>
      </c>
      <c r="O558" s="22">
        <v>2257.1799999999998</v>
      </c>
      <c r="P558" s="22">
        <v>0</v>
      </c>
      <c r="Q558" s="22">
        <v>223457.89139999999</v>
      </c>
      <c r="R558" s="22">
        <v>6.65</v>
      </c>
      <c r="S558" s="22">
        <v>0</v>
      </c>
      <c r="T558">
        <v>11378.98</v>
      </c>
      <c r="U558">
        <v>0</v>
      </c>
      <c r="V558">
        <v>0</v>
      </c>
    </row>
    <row r="559" spans="1:22" x14ac:dyDescent="0.3">
      <c r="A559" s="18" t="s">
        <v>47</v>
      </c>
      <c r="B559" s="17" t="s">
        <v>234</v>
      </c>
      <c r="C559" s="17" t="s">
        <v>144</v>
      </c>
      <c r="D559" s="22">
        <v>497880.34</v>
      </c>
      <c r="E559" s="22">
        <v>535251.6</v>
      </c>
      <c r="F559" s="22">
        <v>37371.26</v>
      </c>
      <c r="G559" s="22">
        <v>9.06</v>
      </c>
      <c r="H559" s="22">
        <v>0</v>
      </c>
      <c r="I559" s="22">
        <v>0</v>
      </c>
      <c r="J559" s="22">
        <v>0</v>
      </c>
      <c r="K559" s="22">
        <v>0</v>
      </c>
      <c r="L559" s="22">
        <v>0</v>
      </c>
      <c r="M559" s="22">
        <v>0</v>
      </c>
      <c r="N559" s="22">
        <v>24072.06</v>
      </c>
      <c r="O559" s="22">
        <v>0</v>
      </c>
      <c r="P559" s="22">
        <v>0</v>
      </c>
      <c r="Q559" s="22">
        <v>0</v>
      </c>
      <c r="R559" s="22">
        <v>0</v>
      </c>
      <c r="S559" s="22">
        <v>0</v>
      </c>
      <c r="T559">
        <v>0</v>
      </c>
      <c r="U559">
        <v>0</v>
      </c>
      <c r="V559">
        <v>0</v>
      </c>
    </row>
    <row r="560" spans="1:22" x14ac:dyDescent="0.3">
      <c r="A560" s="18" t="s">
        <v>47</v>
      </c>
      <c r="B560" s="17" t="s">
        <v>234</v>
      </c>
      <c r="C560" s="17" t="s">
        <v>145</v>
      </c>
      <c r="D560" s="22">
        <v>315815.03999999998</v>
      </c>
      <c r="E560" s="22">
        <v>333240.86</v>
      </c>
      <c r="F560" s="22">
        <v>17425.82</v>
      </c>
      <c r="G560" s="22">
        <v>29.02</v>
      </c>
      <c r="H560" s="22">
        <v>0</v>
      </c>
      <c r="I560" s="22">
        <v>0</v>
      </c>
      <c r="J560" s="22">
        <v>0</v>
      </c>
      <c r="K560" s="22">
        <v>0</v>
      </c>
      <c r="L560" s="22">
        <v>0</v>
      </c>
      <c r="M560" s="22">
        <v>0</v>
      </c>
      <c r="N560" s="22">
        <v>25261.53</v>
      </c>
      <c r="O560" s="22">
        <v>0</v>
      </c>
      <c r="P560" s="22">
        <v>0</v>
      </c>
      <c r="Q560" s="22">
        <v>0</v>
      </c>
      <c r="R560" s="22">
        <v>0</v>
      </c>
      <c r="S560" s="22">
        <v>0</v>
      </c>
      <c r="T560">
        <v>0</v>
      </c>
      <c r="U560">
        <v>0</v>
      </c>
      <c r="V560">
        <v>0</v>
      </c>
    </row>
    <row r="561" spans="1:22" x14ac:dyDescent="0.3">
      <c r="A561" s="18" t="s">
        <v>47</v>
      </c>
      <c r="B561" s="17" t="s">
        <v>234</v>
      </c>
      <c r="C561" s="17" t="s">
        <v>146</v>
      </c>
      <c r="D561" s="22">
        <v>144631.85999999999</v>
      </c>
      <c r="E561" s="22">
        <v>150350.82999999999</v>
      </c>
      <c r="F561" s="22">
        <v>5718.97</v>
      </c>
      <c r="G561" s="22">
        <v>11.99</v>
      </c>
      <c r="H561" s="22">
        <v>0</v>
      </c>
      <c r="I561" s="22">
        <v>0</v>
      </c>
      <c r="J561" s="22">
        <v>0</v>
      </c>
      <c r="K561" s="22">
        <v>0</v>
      </c>
      <c r="L561" s="22">
        <v>0</v>
      </c>
      <c r="M561" s="22">
        <v>0</v>
      </c>
      <c r="N561" s="22">
        <v>8587.73</v>
      </c>
      <c r="O561" s="22">
        <v>0</v>
      </c>
      <c r="P561" s="22">
        <v>0</v>
      </c>
      <c r="Q561" s="22">
        <v>0</v>
      </c>
      <c r="R561" s="22">
        <v>0</v>
      </c>
      <c r="S561" s="22">
        <v>0</v>
      </c>
      <c r="T561">
        <v>0</v>
      </c>
      <c r="U561">
        <v>0</v>
      </c>
      <c r="V561">
        <v>0</v>
      </c>
    </row>
    <row r="562" spans="1:22" x14ac:dyDescent="0.3">
      <c r="A562" s="18" t="s">
        <v>47</v>
      </c>
      <c r="B562" s="17" t="s">
        <v>234</v>
      </c>
      <c r="C562" s="17" t="s">
        <v>147</v>
      </c>
      <c r="D562" s="22">
        <v>1331185.6299999999</v>
      </c>
      <c r="E562" s="22">
        <v>1378147.12</v>
      </c>
      <c r="F562" s="22">
        <v>46961.49</v>
      </c>
      <c r="G562" s="22">
        <v>17.43</v>
      </c>
      <c r="H562" s="22">
        <v>0</v>
      </c>
      <c r="I562" s="22">
        <v>0</v>
      </c>
      <c r="J562" s="22">
        <v>0</v>
      </c>
      <c r="K562" s="22">
        <v>0</v>
      </c>
      <c r="L562" s="22">
        <v>0</v>
      </c>
      <c r="M562" s="22">
        <v>0</v>
      </c>
      <c r="N562" s="22">
        <v>84084.160000000003</v>
      </c>
      <c r="O562" s="22">
        <v>832.97</v>
      </c>
      <c r="P562" s="22">
        <v>0</v>
      </c>
      <c r="Q562" s="22">
        <v>0</v>
      </c>
      <c r="R562" s="22">
        <v>0</v>
      </c>
      <c r="S562" s="22">
        <v>0</v>
      </c>
      <c r="T562">
        <v>0</v>
      </c>
      <c r="U562">
        <v>0</v>
      </c>
      <c r="V562">
        <v>0</v>
      </c>
    </row>
    <row r="563" spans="1:22" x14ac:dyDescent="0.3">
      <c r="A563" s="18" t="s">
        <v>47</v>
      </c>
      <c r="B563" s="17" t="s">
        <v>234</v>
      </c>
      <c r="C563" s="17" t="s">
        <v>148</v>
      </c>
      <c r="D563" s="22">
        <v>53195.86</v>
      </c>
      <c r="E563" s="22">
        <v>55734.51</v>
      </c>
      <c r="F563" s="22">
        <v>2538.65</v>
      </c>
      <c r="G563" s="22">
        <v>3.34</v>
      </c>
      <c r="H563" s="22">
        <v>0</v>
      </c>
      <c r="I563" s="22">
        <v>0</v>
      </c>
      <c r="J563" s="22">
        <v>0</v>
      </c>
      <c r="K563" s="22">
        <v>0</v>
      </c>
      <c r="L563" s="22">
        <v>0</v>
      </c>
      <c r="M563" s="22">
        <v>0</v>
      </c>
      <c r="N563" s="22">
        <v>4137.68</v>
      </c>
      <c r="O563" s="22">
        <v>0</v>
      </c>
      <c r="P563" s="22">
        <v>0</v>
      </c>
      <c r="Q563" s="22">
        <v>0</v>
      </c>
      <c r="R563" s="22">
        <v>0</v>
      </c>
      <c r="S563" s="22">
        <v>0</v>
      </c>
      <c r="T563">
        <v>0</v>
      </c>
      <c r="U563">
        <v>0</v>
      </c>
      <c r="V563">
        <v>0</v>
      </c>
    </row>
    <row r="564" spans="1:22" x14ac:dyDescent="0.3">
      <c r="A564" s="18" t="s">
        <v>47</v>
      </c>
      <c r="B564" s="17" t="s">
        <v>234</v>
      </c>
      <c r="C564" s="17" t="s">
        <v>149</v>
      </c>
      <c r="D564" s="22">
        <v>3233803.25999999</v>
      </c>
      <c r="E564" s="22">
        <v>3450900.8499999898</v>
      </c>
      <c r="F564" s="22">
        <v>217097.59</v>
      </c>
      <c r="G564" s="22">
        <v>8.01</v>
      </c>
      <c r="H564" s="22">
        <v>0</v>
      </c>
      <c r="I564" s="22">
        <v>0</v>
      </c>
      <c r="J564" s="22">
        <v>0</v>
      </c>
      <c r="K564" s="22">
        <v>0</v>
      </c>
      <c r="L564" s="22">
        <v>0</v>
      </c>
      <c r="M564" s="22">
        <v>0</v>
      </c>
      <c r="N564" s="22">
        <v>144453.35999999999</v>
      </c>
      <c r="O564" s="22">
        <v>136.06</v>
      </c>
      <c r="P564" s="22">
        <v>0</v>
      </c>
      <c r="Q564" s="22">
        <v>0</v>
      </c>
      <c r="R564" s="22">
        <v>0</v>
      </c>
      <c r="S564" s="22">
        <v>0</v>
      </c>
      <c r="T564">
        <v>0</v>
      </c>
      <c r="U564">
        <v>0</v>
      </c>
      <c r="V564">
        <v>0</v>
      </c>
    </row>
    <row r="565" spans="1:22" x14ac:dyDescent="0.3">
      <c r="A565" s="18" t="s">
        <v>47</v>
      </c>
      <c r="B565" s="17" t="s">
        <v>234</v>
      </c>
      <c r="C565" s="17" t="s">
        <v>150</v>
      </c>
      <c r="D565" s="22">
        <v>1657725.38</v>
      </c>
      <c r="E565" s="22">
        <v>1757079.12</v>
      </c>
      <c r="F565" s="22">
        <v>99353.74</v>
      </c>
      <c r="G565" s="22">
        <v>20.059999999999999</v>
      </c>
      <c r="H565" s="22">
        <v>0</v>
      </c>
      <c r="I565" s="22">
        <v>0</v>
      </c>
      <c r="J565" s="22">
        <v>0</v>
      </c>
      <c r="K565" s="22">
        <v>0</v>
      </c>
      <c r="L565" s="22">
        <v>0</v>
      </c>
      <c r="M565" s="22">
        <v>0</v>
      </c>
      <c r="N565" s="22">
        <v>88769.17</v>
      </c>
      <c r="O565" s="22">
        <v>124.75</v>
      </c>
      <c r="P565" s="22">
        <v>0</v>
      </c>
      <c r="Q565" s="22">
        <v>0</v>
      </c>
      <c r="R565" s="22">
        <v>0</v>
      </c>
      <c r="S565" s="22">
        <v>0</v>
      </c>
      <c r="T565">
        <v>0</v>
      </c>
      <c r="U565">
        <v>0</v>
      </c>
      <c r="V565">
        <v>0</v>
      </c>
    </row>
    <row r="566" spans="1:22" x14ac:dyDescent="0.3">
      <c r="A566" s="18" t="s">
        <v>47</v>
      </c>
      <c r="B566" s="17" t="s">
        <v>234</v>
      </c>
      <c r="C566" s="17" t="s">
        <v>151</v>
      </c>
      <c r="D566" s="22">
        <v>521876.49</v>
      </c>
      <c r="E566" s="22">
        <v>554065.25</v>
      </c>
      <c r="F566" s="22">
        <v>32188.76</v>
      </c>
      <c r="G566" s="22">
        <v>8.67</v>
      </c>
      <c r="H566" s="22">
        <v>0</v>
      </c>
      <c r="I566" s="22">
        <v>0</v>
      </c>
      <c r="J566" s="22">
        <v>0</v>
      </c>
      <c r="K566" s="22">
        <v>0</v>
      </c>
      <c r="L566" s="22">
        <v>0</v>
      </c>
      <c r="M566" s="22">
        <v>0</v>
      </c>
      <c r="N566" s="22">
        <v>50888.82</v>
      </c>
      <c r="O566" s="22">
        <v>67.459999999999994</v>
      </c>
      <c r="P566" s="22">
        <v>0</v>
      </c>
      <c r="Q566" s="22">
        <v>0</v>
      </c>
      <c r="R566" s="22">
        <v>0</v>
      </c>
      <c r="S566" s="22">
        <v>0</v>
      </c>
      <c r="T566">
        <v>0</v>
      </c>
      <c r="U566">
        <v>0</v>
      </c>
      <c r="V566">
        <v>0</v>
      </c>
    </row>
    <row r="567" spans="1:22" x14ac:dyDescent="0.3">
      <c r="A567" s="18" t="s">
        <v>47</v>
      </c>
      <c r="B567" s="17" t="s">
        <v>234</v>
      </c>
      <c r="C567" s="17" t="s">
        <v>200</v>
      </c>
      <c r="D567" s="22">
        <v>563351.01</v>
      </c>
      <c r="E567" s="22">
        <v>600340.07999999996</v>
      </c>
      <c r="F567" s="22">
        <v>36989.07</v>
      </c>
      <c r="G567" s="22">
        <v>23.75</v>
      </c>
      <c r="H567" s="22">
        <v>0</v>
      </c>
      <c r="I567" s="22">
        <v>0</v>
      </c>
      <c r="J567" s="22">
        <v>0</v>
      </c>
      <c r="K567" s="22">
        <v>0</v>
      </c>
      <c r="L567" s="22">
        <v>0</v>
      </c>
      <c r="M567" s="22">
        <v>0</v>
      </c>
      <c r="N567" s="22">
        <v>39987.47</v>
      </c>
      <c r="O567" s="22">
        <v>0</v>
      </c>
      <c r="P567" s="22">
        <v>0</v>
      </c>
      <c r="Q567" s="22">
        <v>0</v>
      </c>
      <c r="R567" s="22">
        <v>0</v>
      </c>
      <c r="S567" s="22">
        <v>0</v>
      </c>
      <c r="T567">
        <v>0</v>
      </c>
      <c r="U567">
        <v>0</v>
      </c>
      <c r="V567">
        <v>0</v>
      </c>
    </row>
    <row r="568" spans="1:22" x14ac:dyDescent="0.3">
      <c r="A568" s="18" t="s">
        <v>47</v>
      </c>
      <c r="B568" s="17" t="s">
        <v>234</v>
      </c>
      <c r="C568" s="17" t="s">
        <v>201</v>
      </c>
      <c r="D568" s="22">
        <v>67619.259999999995</v>
      </c>
      <c r="E568" s="22">
        <v>71368.06</v>
      </c>
      <c r="F568" s="22">
        <v>3748.8</v>
      </c>
      <c r="G568" s="22">
        <v>18.239999999999998</v>
      </c>
      <c r="H568" s="22">
        <v>0</v>
      </c>
      <c r="I568" s="22">
        <v>0</v>
      </c>
      <c r="J568" s="22">
        <v>0</v>
      </c>
      <c r="K568" s="22">
        <v>0</v>
      </c>
      <c r="L568" s="22">
        <v>0</v>
      </c>
      <c r="M568" s="22">
        <v>0</v>
      </c>
      <c r="N568" s="22">
        <v>5984.21</v>
      </c>
      <c r="O568" s="22">
        <v>0</v>
      </c>
      <c r="P568" s="22">
        <v>0</v>
      </c>
      <c r="Q568" s="22">
        <v>0</v>
      </c>
      <c r="R568" s="22">
        <v>0</v>
      </c>
      <c r="S568" s="22">
        <v>0</v>
      </c>
      <c r="T568">
        <v>0</v>
      </c>
      <c r="U568">
        <v>0</v>
      </c>
      <c r="V568">
        <v>0</v>
      </c>
    </row>
    <row r="569" spans="1:22" x14ac:dyDescent="0.3">
      <c r="A569" s="18" t="s">
        <v>47</v>
      </c>
      <c r="B569" s="17" t="s">
        <v>234</v>
      </c>
      <c r="C569" s="17" t="s">
        <v>205</v>
      </c>
      <c r="D569" s="22">
        <v>22513.23</v>
      </c>
      <c r="E569" s="22">
        <v>23370.14</v>
      </c>
      <c r="F569" s="22">
        <v>856.91</v>
      </c>
      <c r="G569" s="22">
        <v>7.54</v>
      </c>
      <c r="H569" s="22">
        <v>0</v>
      </c>
      <c r="I569" s="22">
        <v>0</v>
      </c>
      <c r="J569" s="22">
        <v>0</v>
      </c>
      <c r="K569" s="22">
        <v>0</v>
      </c>
      <c r="L569" s="22">
        <v>0</v>
      </c>
      <c r="M569" s="22">
        <v>0</v>
      </c>
      <c r="N569" s="22">
        <v>686.2</v>
      </c>
      <c r="O569" s="22">
        <v>0</v>
      </c>
      <c r="P569" s="22">
        <v>0</v>
      </c>
      <c r="Q569" s="22">
        <v>0</v>
      </c>
      <c r="R569" s="22">
        <v>0</v>
      </c>
      <c r="S569" s="22">
        <v>0</v>
      </c>
      <c r="T569">
        <v>0</v>
      </c>
      <c r="U569">
        <v>0</v>
      </c>
      <c r="V569">
        <v>0</v>
      </c>
    </row>
    <row r="570" spans="1:22" x14ac:dyDescent="0.3">
      <c r="A570" s="18" t="s">
        <v>48</v>
      </c>
      <c r="B570" s="17" t="s">
        <v>235</v>
      </c>
      <c r="C570" s="17" t="s">
        <v>129</v>
      </c>
      <c r="D570" s="22">
        <v>1024576.99</v>
      </c>
      <c r="E570" s="22">
        <v>1159086.8</v>
      </c>
      <c r="F570" s="22">
        <v>134509.81</v>
      </c>
      <c r="G570" s="22">
        <v>308.67</v>
      </c>
      <c r="H570" s="22">
        <v>0</v>
      </c>
      <c r="I570" s="22">
        <v>47355.4</v>
      </c>
      <c r="J570" s="22">
        <v>0</v>
      </c>
      <c r="K570" s="22">
        <v>0</v>
      </c>
      <c r="L570" s="22">
        <v>0</v>
      </c>
      <c r="M570" s="22">
        <v>58534.17</v>
      </c>
      <c r="N570" s="22">
        <v>80702.5</v>
      </c>
      <c r="O570" s="22">
        <v>25</v>
      </c>
      <c r="P570" s="22">
        <v>0</v>
      </c>
      <c r="Q570" s="22">
        <v>0</v>
      </c>
      <c r="R570" s="22">
        <v>0</v>
      </c>
      <c r="S570" s="22">
        <v>0</v>
      </c>
      <c r="T570">
        <v>0</v>
      </c>
      <c r="U570">
        <v>0</v>
      </c>
      <c r="V570">
        <v>0</v>
      </c>
    </row>
    <row r="571" spans="1:22" x14ac:dyDescent="0.3">
      <c r="A571" s="18" t="s">
        <v>48</v>
      </c>
      <c r="B571" s="17" t="s">
        <v>235</v>
      </c>
      <c r="C571" s="17" t="s">
        <v>130</v>
      </c>
      <c r="D571" s="22">
        <v>1767422.56</v>
      </c>
      <c r="E571" s="22">
        <v>2091784.73</v>
      </c>
      <c r="F571" s="22">
        <v>324362.17</v>
      </c>
      <c r="G571" s="22">
        <v>3.61</v>
      </c>
      <c r="H571" s="22">
        <v>0</v>
      </c>
      <c r="I571" s="22">
        <v>131516.18</v>
      </c>
      <c r="J571" s="22">
        <v>0</v>
      </c>
      <c r="K571" s="22">
        <v>0</v>
      </c>
      <c r="L571" s="22">
        <v>0</v>
      </c>
      <c r="M571" s="22">
        <v>120900.1</v>
      </c>
      <c r="N571" s="22">
        <v>111715.31</v>
      </c>
      <c r="O571" s="22">
        <v>267.66000000000003</v>
      </c>
      <c r="P571" s="22">
        <v>0</v>
      </c>
      <c r="Q571" s="22">
        <v>0</v>
      </c>
      <c r="R571" s="22">
        <v>0</v>
      </c>
      <c r="S571" s="22">
        <v>0</v>
      </c>
      <c r="T571">
        <v>0</v>
      </c>
      <c r="U571">
        <v>0</v>
      </c>
      <c r="V571">
        <v>0</v>
      </c>
    </row>
    <row r="572" spans="1:22" x14ac:dyDescent="0.3">
      <c r="A572" s="18" t="s">
        <v>48</v>
      </c>
      <c r="B572" s="17" t="s">
        <v>235</v>
      </c>
      <c r="C572" s="17" t="s">
        <v>131</v>
      </c>
      <c r="D572" s="22">
        <v>866307.32</v>
      </c>
      <c r="E572" s="22">
        <v>1061511.72</v>
      </c>
      <c r="F572" s="22">
        <v>195204.4</v>
      </c>
      <c r="G572" s="22">
        <v>2.4500000000000002</v>
      </c>
      <c r="H572" s="22">
        <v>0</v>
      </c>
      <c r="I572" s="22">
        <v>61895.96</v>
      </c>
      <c r="J572" s="22">
        <v>0</v>
      </c>
      <c r="K572" s="22">
        <v>0</v>
      </c>
      <c r="L572" s="22">
        <v>0</v>
      </c>
      <c r="M572" s="22">
        <v>61353.23</v>
      </c>
      <c r="N572" s="22">
        <v>40918.839999999997</v>
      </c>
      <c r="O572" s="22">
        <v>25</v>
      </c>
      <c r="P572" s="22">
        <v>0</v>
      </c>
      <c r="Q572" s="22">
        <v>0</v>
      </c>
      <c r="R572" s="22">
        <v>0</v>
      </c>
      <c r="S572" s="22">
        <v>0</v>
      </c>
      <c r="T572">
        <v>0</v>
      </c>
      <c r="U572">
        <v>0</v>
      </c>
      <c r="V572">
        <v>0</v>
      </c>
    </row>
    <row r="573" spans="1:22" x14ac:dyDescent="0.3">
      <c r="A573" s="18" t="s">
        <v>48</v>
      </c>
      <c r="B573" s="17" t="s">
        <v>235</v>
      </c>
      <c r="C573" s="17" t="s">
        <v>132</v>
      </c>
      <c r="D573" s="22">
        <v>1757137.98</v>
      </c>
      <c r="E573" s="22">
        <v>2002696.53</v>
      </c>
      <c r="F573" s="22">
        <v>245558.55</v>
      </c>
      <c r="G573" s="22">
        <v>27.49</v>
      </c>
      <c r="H573" s="22">
        <v>0</v>
      </c>
      <c r="I573" s="22">
        <v>79836.240000000005</v>
      </c>
      <c r="J573" s="22">
        <v>0</v>
      </c>
      <c r="K573" s="22">
        <v>0</v>
      </c>
      <c r="L573" s="22">
        <v>0</v>
      </c>
      <c r="M573" s="22">
        <v>115751.79</v>
      </c>
      <c r="N573" s="22">
        <v>48313.47</v>
      </c>
      <c r="O573" s="22">
        <v>120.61</v>
      </c>
      <c r="P573" s="22">
        <v>0</v>
      </c>
      <c r="Q573" s="22">
        <v>0</v>
      </c>
      <c r="R573" s="22">
        <v>0</v>
      </c>
      <c r="S573" s="22">
        <v>0</v>
      </c>
      <c r="T573">
        <v>0</v>
      </c>
      <c r="U573">
        <v>0</v>
      </c>
      <c r="V573">
        <v>0</v>
      </c>
    </row>
    <row r="574" spans="1:22" x14ac:dyDescent="0.3">
      <c r="A574" s="18" t="s">
        <v>48</v>
      </c>
      <c r="B574" s="17" t="s">
        <v>235</v>
      </c>
      <c r="C574" s="17" t="s">
        <v>133</v>
      </c>
      <c r="D574" s="22">
        <v>146541.48000000001</v>
      </c>
      <c r="E574" s="22">
        <v>176213.62</v>
      </c>
      <c r="F574" s="22">
        <v>29672.14</v>
      </c>
      <c r="G574" s="22">
        <v>0</v>
      </c>
      <c r="H574" s="22">
        <v>0</v>
      </c>
      <c r="I574" s="22">
        <v>7603.41</v>
      </c>
      <c r="J574" s="22">
        <v>0</v>
      </c>
      <c r="K574" s="22">
        <v>0</v>
      </c>
      <c r="L574" s="22">
        <v>0</v>
      </c>
      <c r="M574" s="22">
        <v>10184.74</v>
      </c>
      <c r="N574" s="22">
        <v>14548.68</v>
      </c>
      <c r="O574" s="22">
        <v>0</v>
      </c>
      <c r="P574" s="22">
        <v>0</v>
      </c>
      <c r="Q574" s="22">
        <v>0</v>
      </c>
      <c r="R574" s="22">
        <v>0</v>
      </c>
      <c r="S574" s="22">
        <v>0</v>
      </c>
      <c r="T574">
        <v>0</v>
      </c>
      <c r="U574">
        <v>0</v>
      </c>
      <c r="V574">
        <v>0</v>
      </c>
    </row>
    <row r="575" spans="1:22" x14ac:dyDescent="0.3">
      <c r="A575" s="18" t="s">
        <v>48</v>
      </c>
      <c r="B575" s="17" t="s">
        <v>235</v>
      </c>
      <c r="C575" s="17" t="s">
        <v>134</v>
      </c>
      <c r="D575" s="22">
        <v>1289705.25</v>
      </c>
      <c r="E575" s="22">
        <v>1515390.42</v>
      </c>
      <c r="F575" s="22">
        <v>225685.17</v>
      </c>
      <c r="G575" s="22">
        <v>19.73</v>
      </c>
      <c r="H575" s="22">
        <v>0</v>
      </c>
      <c r="I575" s="22">
        <v>90319.1</v>
      </c>
      <c r="J575" s="22">
        <v>0</v>
      </c>
      <c r="K575" s="22">
        <v>0</v>
      </c>
      <c r="L575" s="22">
        <v>0</v>
      </c>
      <c r="M575" s="22">
        <v>87586.67</v>
      </c>
      <c r="N575" s="22">
        <v>74928.63</v>
      </c>
      <c r="O575" s="22">
        <v>200.05</v>
      </c>
      <c r="P575" s="22">
        <v>0</v>
      </c>
      <c r="Q575" s="22">
        <v>0</v>
      </c>
      <c r="R575" s="22">
        <v>0</v>
      </c>
      <c r="S575" s="22">
        <v>0</v>
      </c>
      <c r="T575">
        <v>0</v>
      </c>
      <c r="U575">
        <v>0</v>
      </c>
      <c r="V575">
        <v>0</v>
      </c>
    </row>
    <row r="576" spans="1:22" x14ac:dyDescent="0.3">
      <c r="A576" s="18" t="s">
        <v>48</v>
      </c>
      <c r="B576" s="17" t="s">
        <v>235</v>
      </c>
      <c r="C576" s="17" t="s">
        <v>135</v>
      </c>
      <c r="D576" s="22">
        <v>1303818.6399999999</v>
      </c>
      <c r="E576" s="22">
        <v>1490875.5208000001</v>
      </c>
      <c r="F576" s="22">
        <v>187441.67</v>
      </c>
      <c r="G576" s="22">
        <v>61.04</v>
      </c>
      <c r="H576" s="22">
        <v>0</v>
      </c>
      <c r="I576" s="22">
        <v>65216.160000000003</v>
      </c>
      <c r="J576" s="22">
        <v>0</v>
      </c>
      <c r="K576" s="22">
        <v>0</v>
      </c>
      <c r="L576" s="22">
        <v>0</v>
      </c>
      <c r="M576" s="22">
        <v>86169.56</v>
      </c>
      <c r="N576" s="22">
        <v>47351.19</v>
      </c>
      <c r="O576" s="22">
        <v>438.38</v>
      </c>
      <c r="P576" s="22">
        <v>0</v>
      </c>
      <c r="Q576" s="22">
        <v>408.38920000000002</v>
      </c>
      <c r="R576" s="22">
        <v>0</v>
      </c>
      <c r="S576" s="22">
        <v>23.6</v>
      </c>
      <c r="T576">
        <v>86.91</v>
      </c>
      <c r="U576">
        <v>0</v>
      </c>
      <c r="V576">
        <v>0</v>
      </c>
    </row>
    <row r="577" spans="1:22" x14ac:dyDescent="0.3">
      <c r="A577" s="18" t="s">
        <v>48</v>
      </c>
      <c r="B577" s="17" t="s">
        <v>235</v>
      </c>
      <c r="C577" s="17" t="s">
        <v>136</v>
      </c>
      <c r="D577" s="22">
        <v>3528510.94</v>
      </c>
      <c r="E577" s="22">
        <v>4016275.0194000001</v>
      </c>
      <c r="F577" s="22">
        <v>671782.52</v>
      </c>
      <c r="G577" s="22">
        <v>51.93</v>
      </c>
      <c r="H577" s="22">
        <v>0</v>
      </c>
      <c r="I577" s="22">
        <v>283446.86</v>
      </c>
      <c r="J577" s="22">
        <v>0</v>
      </c>
      <c r="K577" s="22">
        <v>0</v>
      </c>
      <c r="L577" s="22">
        <v>0</v>
      </c>
      <c r="M577" s="22">
        <v>232132.65</v>
      </c>
      <c r="N577" s="22">
        <v>122169.97</v>
      </c>
      <c r="O577" s="22">
        <v>874.82</v>
      </c>
      <c r="P577" s="22">
        <v>0</v>
      </c>
      <c r="Q577" s="22">
        <v>195306.86060000001</v>
      </c>
      <c r="R577" s="22">
        <v>0</v>
      </c>
      <c r="S577" s="22">
        <v>11288.42</v>
      </c>
      <c r="T577">
        <v>52443.02</v>
      </c>
      <c r="U577">
        <v>0</v>
      </c>
      <c r="V577">
        <v>0</v>
      </c>
    </row>
    <row r="578" spans="1:22" x14ac:dyDescent="0.3">
      <c r="A578" s="18" t="s">
        <v>48</v>
      </c>
      <c r="B578" s="17" t="s">
        <v>235</v>
      </c>
      <c r="C578" s="17" t="s">
        <v>137</v>
      </c>
      <c r="D578" s="22">
        <v>10000573.23</v>
      </c>
      <c r="E578" s="22">
        <v>11270939.501700001</v>
      </c>
      <c r="F578" s="22">
        <v>1616198.16</v>
      </c>
      <c r="G578" s="22">
        <v>7.16</v>
      </c>
      <c r="H578" s="22">
        <v>0</v>
      </c>
      <c r="I578" s="22">
        <v>644646.02</v>
      </c>
      <c r="J578" s="22">
        <v>0</v>
      </c>
      <c r="K578" s="22">
        <v>0</v>
      </c>
      <c r="L578" s="22">
        <v>0</v>
      </c>
      <c r="M578" s="22">
        <v>651437.5</v>
      </c>
      <c r="N578" s="22">
        <v>326598.31</v>
      </c>
      <c r="O578" s="22">
        <v>874.48</v>
      </c>
      <c r="P578" s="22">
        <v>0</v>
      </c>
      <c r="Q578" s="22">
        <v>367553.84830000001</v>
      </c>
      <c r="R578" s="22">
        <v>477.99</v>
      </c>
      <c r="S578" s="22">
        <v>21243.97</v>
      </c>
      <c r="T578">
        <v>20932.84</v>
      </c>
      <c r="U578">
        <v>0</v>
      </c>
      <c r="V578">
        <v>0</v>
      </c>
    </row>
    <row r="579" spans="1:22" x14ac:dyDescent="0.3">
      <c r="A579" s="18" t="s">
        <v>48</v>
      </c>
      <c r="B579" s="17" t="s">
        <v>235</v>
      </c>
      <c r="C579" s="17" t="s">
        <v>139</v>
      </c>
      <c r="D579" s="22">
        <v>488005.4</v>
      </c>
      <c r="E579" s="22">
        <v>629122.67000000004</v>
      </c>
      <c r="F579" s="22">
        <v>141117.26999999999</v>
      </c>
      <c r="G579" s="22">
        <v>2</v>
      </c>
      <c r="H579" s="22">
        <v>0</v>
      </c>
      <c r="I579" s="22">
        <v>30727.599999999999</v>
      </c>
      <c r="J579" s="22">
        <v>0</v>
      </c>
      <c r="K579" s="22">
        <v>0</v>
      </c>
      <c r="L579" s="22">
        <v>0</v>
      </c>
      <c r="M579" s="22">
        <v>36362.07</v>
      </c>
      <c r="N579" s="22">
        <v>48950.97</v>
      </c>
      <c r="O579" s="22">
        <v>25</v>
      </c>
      <c r="P579" s="22">
        <v>0</v>
      </c>
      <c r="Q579" s="22">
        <v>0</v>
      </c>
      <c r="R579" s="22">
        <v>0</v>
      </c>
      <c r="S579" s="22">
        <v>0</v>
      </c>
      <c r="T579">
        <v>0</v>
      </c>
      <c r="U579">
        <v>0</v>
      </c>
      <c r="V579">
        <v>0</v>
      </c>
    </row>
    <row r="580" spans="1:22" x14ac:dyDescent="0.3">
      <c r="A580" s="18" t="s">
        <v>48</v>
      </c>
      <c r="B580" s="17" t="s">
        <v>235</v>
      </c>
      <c r="C580" s="17" t="s">
        <v>140</v>
      </c>
      <c r="D580" s="22">
        <v>1177772.3700000001</v>
      </c>
      <c r="E580" s="22">
        <v>1297912.5900000001</v>
      </c>
      <c r="F580" s="22">
        <v>120140.22</v>
      </c>
      <c r="G580" s="22">
        <v>0</v>
      </c>
      <c r="H580" s="22">
        <v>0</v>
      </c>
      <c r="I580" s="22">
        <v>29497.31</v>
      </c>
      <c r="J580" s="22">
        <v>0</v>
      </c>
      <c r="K580" s="22">
        <v>0</v>
      </c>
      <c r="L580" s="22">
        <v>0</v>
      </c>
      <c r="M580" s="22">
        <v>75016.69</v>
      </c>
      <c r="N580" s="22">
        <v>32103.51</v>
      </c>
      <c r="O580" s="22">
        <v>211.69</v>
      </c>
      <c r="P580" s="22">
        <v>0</v>
      </c>
      <c r="Q580" s="22">
        <v>0</v>
      </c>
      <c r="R580" s="22">
        <v>0</v>
      </c>
      <c r="S580" s="22">
        <v>0</v>
      </c>
      <c r="T580">
        <v>0</v>
      </c>
      <c r="U580">
        <v>0</v>
      </c>
      <c r="V580">
        <v>0</v>
      </c>
    </row>
    <row r="581" spans="1:22" x14ac:dyDescent="0.3">
      <c r="A581" s="18" t="s">
        <v>48</v>
      </c>
      <c r="B581" s="17" t="s">
        <v>235</v>
      </c>
      <c r="C581" s="17" t="s">
        <v>141</v>
      </c>
      <c r="D581" s="22">
        <v>491918.679999999</v>
      </c>
      <c r="E581" s="22">
        <v>556270.97999999905</v>
      </c>
      <c r="F581" s="22">
        <v>64352.3</v>
      </c>
      <c r="G581" s="22">
        <v>0</v>
      </c>
      <c r="H581" s="22">
        <v>0</v>
      </c>
      <c r="I581" s="22">
        <v>20313.830000000002</v>
      </c>
      <c r="J581" s="22">
        <v>0</v>
      </c>
      <c r="K581" s="22">
        <v>0</v>
      </c>
      <c r="L581" s="22">
        <v>0</v>
      </c>
      <c r="M581" s="22">
        <v>32151.26</v>
      </c>
      <c r="N581" s="22">
        <v>39927.32</v>
      </c>
      <c r="O581" s="22">
        <v>167.12</v>
      </c>
      <c r="P581" s="22">
        <v>0</v>
      </c>
      <c r="Q581" s="22">
        <v>0</v>
      </c>
      <c r="R581" s="22">
        <v>0</v>
      </c>
      <c r="S581" s="22">
        <v>0</v>
      </c>
      <c r="T581">
        <v>0</v>
      </c>
      <c r="U581">
        <v>0</v>
      </c>
      <c r="V581">
        <v>0</v>
      </c>
    </row>
    <row r="582" spans="1:22" x14ac:dyDescent="0.3">
      <c r="A582" s="18" t="s">
        <v>48</v>
      </c>
      <c r="B582" s="17" t="s">
        <v>235</v>
      </c>
      <c r="C582" s="17" t="s">
        <v>142</v>
      </c>
      <c r="D582" s="22">
        <v>518498.7</v>
      </c>
      <c r="E582" s="22">
        <v>591251.43000000005</v>
      </c>
      <c r="F582" s="22">
        <v>72752.73</v>
      </c>
      <c r="G582" s="22">
        <v>3.76</v>
      </c>
      <c r="H582" s="22">
        <v>0</v>
      </c>
      <c r="I582" s="22">
        <v>25056.81</v>
      </c>
      <c r="J582" s="22">
        <v>0</v>
      </c>
      <c r="K582" s="22">
        <v>0</v>
      </c>
      <c r="L582" s="22">
        <v>0</v>
      </c>
      <c r="M582" s="22">
        <v>34173.08</v>
      </c>
      <c r="N582" s="22">
        <v>43189.02</v>
      </c>
      <c r="O582" s="22">
        <v>25</v>
      </c>
      <c r="P582" s="22">
        <v>0</v>
      </c>
      <c r="Q582" s="22">
        <v>0</v>
      </c>
      <c r="R582" s="22">
        <v>0</v>
      </c>
      <c r="S582" s="22">
        <v>0</v>
      </c>
      <c r="T582">
        <v>0</v>
      </c>
      <c r="U582">
        <v>0</v>
      </c>
      <c r="V582">
        <v>0</v>
      </c>
    </row>
    <row r="583" spans="1:22" x14ac:dyDescent="0.3">
      <c r="A583" s="18" t="s">
        <v>48</v>
      </c>
      <c r="B583" s="17" t="s">
        <v>235</v>
      </c>
      <c r="C583" s="17" t="s">
        <v>143</v>
      </c>
      <c r="D583" s="22">
        <v>223244.97</v>
      </c>
      <c r="E583" s="22">
        <v>248134.07</v>
      </c>
      <c r="F583" s="22">
        <v>24889.1</v>
      </c>
      <c r="G583" s="22">
        <v>2.92</v>
      </c>
      <c r="H583" s="22">
        <v>0</v>
      </c>
      <c r="I583" s="22">
        <v>6570.64</v>
      </c>
      <c r="J583" s="22">
        <v>0</v>
      </c>
      <c r="K583" s="22">
        <v>0</v>
      </c>
      <c r="L583" s="22">
        <v>0</v>
      </c>
      <c r="M583" s="22">
        <v>14341.65</v>
      </c>
      <c r="N583" s="22">
        <v>11633.55</v>
      </c>
      <c r="O583" s="22">
        <v>25</v>
      </c>
      <c r="P583" s="22">
        <v>0</v>
      </c>
      <c r="Q583" s="22">
        <v>0</v>
      </c>
      <c r="R583" s="22">
        <v>0</v>
      </c>
      <c r="S583" s="22">
        <v>0</v>
      </c>
      <c r="T583">
        <v>0</v>
      </c>
      <c r="U583">
        <v>0</v>
      </c>
      <c r="V583">
        <v>0</v>
      </c>
    </row>
    <row r="584" spans="1:22" x14ac:dyDescent="0.3">
      <c r="A584" s="18" t="s">
        <v>49</v>
      </c>
      <c r="B584" s="17" t="s">
        <v>236</v>
      </c>
      <c r="C584" s="17" t="s">
        <v>129</v>
      </c>
      <c r="D584" s="22">
        <v>1304552.6499999999</v>
      </c>
      <c r="E584" s="22">
        <v>1357397.07</v>
      </c>
      <c r="F584" s="22">
        <v>52844.42</v>
      </c>
      <c r="G584" s="22">
        <v>36.47</v>
      </c>
      <c r="H584" s="22">
        <v>173.97</v>
      </c>
      <c r="I584" s="22">
        <v>0</v>
      </c>
      <c r="J584" s="22">
        <v>0</v>
      </c>
      <c r="K584" s="22">
        <v>0</v>
      </c>
      <c r="L584" s="22">
        <v>0</v>
      </c>
      <c r="M584" s="22">
        <v>0</v>
      </c>
      <c r="N584" s="22">
        <v>77297.38</v>
      </c>
      <c r="O584" s="22">
        <v>298.87</v>
      </c>
      <c r="P584" s="22">
        <v>0</v>
      </c>
      <c r="Q584" s="22">
        <v>0</v>
      </c>
      <c r="R584" s="22">
        <v>0</v>
      </c>
      <c r="S584" s="22">
        <v>0</v>
      </c>
      <c r="T584">
        <v>0</v>
      </c>
      <c r="U584">
        <v>0</v>
      </c>
      <c r="V584">
        <v>0</v>
      </c>
    </row>
    <row r="585" spans="1:22" x14ac:dyDescent="0.3">
      <c r="A585" s="18" t="s">
        <v>49</v>
      </c>
      <c r="B585" s="17" t="s">
        <v>236</v>
      </c>
      <c r="C585" s="17" t="s">
        <v>130</v>
      </c>
      <c r="D585" s="22">
        <v>48486.1</v>
      </c>
      <c r="E585" s="22">
        <v>53811.64</v>
      </c>
      <c r="F585" s="22">
        <v>5325.54</v>
      </c>
      <c r="G585" s="22">
        <v>3.02</v>
      </c>
      <c r="H585" s="22">
        <v>0</v>
      </c>
      <c r="I585" s="22">
        <v>0</v>
      </c>
      <c r="J585" s="22">
        <v>0</v>
      </c>
      <c r="K585" s="22">
        <v>0</v>
      </c>
      <c r="L585" s="22">
        <v>0</v>
      </c>
      <c r="M585" s="22">
        <v>0</v>
      </c>
      <c r="N585" s="22">
        <v>3235.22</v>
      </c>
      <c r="O585" s="22">
        <v>0</v>
      </c>
      <c r="P585" s="22">
        <v>0</v>
      </c>
      <c r="Q585" s="22">
        <v>0</v>
      </c>
      <c r="R585" s="22">
        <v>0</v>
      </c>
      <c r="S585" s="22">
        <v>0</v>
      </c>
      <c r="T585">
        <v>0</v>
      </c>
      <c r="U585">
        <v>0</v>
      </c>
      <c r="V585">
        <v>0</v>
      </c>
    </row>
    <row r="586" spans="1:22" x14ac:dyDescent="0.3">
      <c r="A586" s="18" t="s">
        <v>49</v>
      </c>
      <c r="B586" s="17" t="s">
        <v>236</v>
      </c>
      <c r="C586" s="17" t="s">
        <v>131</v>
      </c>
      <c r="D586" s="22">
        <v>70883.070000000094</v>
      </c>
      <c r="E586" s="22">
        <v>78559.230000000098</v>
      </c>
      <c r="F586" s="22">
        <v>7676.16</v>
      </c>
      <c r="G586" s="22">
        <v>4.13</v>
      </c>
      <c r="H586" s="22">
        <v>0</v>
      </c>
      <c r="I586" s="22">
        <v>0</v>
      </c>
      <c r="J586" s="22">
        <v>0</v>
      </c>
      <c r="K586" s="22">
        <v>0</v>
      </c>
      <c r="L586" s="22">
        <v>0</v>
      </c>
      <c r="M586" s="22">
        <v>0</v>
      </c>
      <c r="N586" s="22">
        <v>11012.91</v>
      </c>
      <c r="O586" s="22">
        <v>0</v>
      </c>
      <c r="P586" s="22">
        <v>0</v>
      </c>
      <c r="Q586" s="22">
        <v>0</v>
      </c>
      <c r="R586" s="22">
        <v>0</v>
      </c>
      <c r="S586" s="22">
        <v>0</v>
      </c>
      <c r="T586">
        <v>0</v>
      </c>
      <c r="U586">
        <v>0</v>
      </c>
      <c r="V586">
        <v>0</v>
      </c>
    </row>
    <row r="587" spans="1:22" x14ac:dyDescent="0.3">
      <c r="A587" s="18" t="s">
        <v>49</v>
      </c>
      <c r="B587" s="17" t="s">
        <v>236</v>
      </c>
      <c r="C587" s="17" t="s">
        <v>132</v>
      </c>
      <c r="D587" s="22">
        <v>1295396.18</v>
      </c>
      <c r="E587" s="22">
        <v>1332451.95</v>
      </c>
      <c r="F587" s="22">
        <v>37055.769999999997</v>
      </c>
      <c r="G587" s="22">
        <v>30.45</v>
      </c>
      <c r="H587" s="22">
        <v>117.65</v>
      </c>
      <c r="I587" s="22">
        <v>0</v>
      </c>
      <c r="J587" s="22">
        <v>0</v>
      </c>
      <c r="K587" s="22">
        <v>0</v>
      </c>
      <c r="L587" s="22">
        <v>0</v>
      </c>
      <c r="M587" s="22">
        <v>0</v>
      </c>
      <c r="N587" s="22">
        <v>48082.12</v>
      </c>
      <c r="O587" s="22">
        <v>25</v>
      </c>
      <c r="P587" s="22">
        <v>0</v>
      </c>
      <c r="Q587" s="22">
        <v>0</v>
      </c>
      <c r="R587" s="22">
        <v>0</v>
      </c>
      <c r="S587" s="22">
        <v>0</v>
      </c>
      <c r="T587">
        <v>0</v>
      </c>
      <c r="U587">
        <v>0</v>
      </c>
      <c r="V587">
        <v>0</v>
      </c>
    </row>
    <row r="588" spans="1:22" x14ac:dyDescent="0.3">
      <c r="A588" s="18" t="s">
        <v>49</v>
      </c>
      <c r="B588" s="17" t="s">
        <v>236</v>
      </c>
      <c r="C588" s="17" t="s">
        <v>133</v>
      </c>
      <c r="D588" s="22">
        <v>264257.58</v>
      </c>
      <c r="E588" s="22">
        <v>288280.38</v>
      </c>
      <c r="F588" s="22">
        <v>24022.799999999999</v>
      </c>
      <c r="G588" s="22">
        <v>9.86</v>
      </c>
      <c r="H588" s="22">
        <v>0</v>
      </c>
      <c r="I588" s="22">
        <v>0</v>
      </c>
      <c r="J588" s="22">
        <v>0</v>
      </c>
      <c r="K588" s="22">
        <v>0</v>
      </c>
      <c r="L588" s="22">
        <v>0</v>
      </c>
      <c r="M588" s="22">
        <v>0</v>
      </c>
      <c r="N588" s="22">
        <v>26335.84</v>
      </c>
      <c r="O588" s="22">
        <v>0</v>
      </c>
      <c r="P588" s="22">
        <v>0</v>
      </c>
      <c r="Q588" s="22">
        <v>0</v>
      </c>
      <c r="R588" s="22">
        <v>0</v>
      </c>
      <c r="S588" s="22">
        <v>0</v>
      </c>
      <c r="T588">
        <v>0</v>
      </c>
      <c r="U588">
        <v>0</v>
      </c>
      <c r="V588">
        <v>0</v>
      </c>
    </row>
    <row r="589" spans="1:22" x14ac:dyDescent="0.3">
      <c r="A589" s="18" t="s">
        <v>49</v>
      </c>
      <c r="B589" s="17" t="s">
        <v>236</v>
      </c>
      <c r="C589" s="17" t="s">
        <v>134</v>
      </c>
      <c r="D589" s="22">
        <v>1523591.09</v>
      </c>
      <c r="E589" s="22">
        <v>1610207.07</v>
      </c>
      <c r="F589" s="22">
        <v>86615.98</v>
      </c>
      <c r="G589" s="22">
        <v>17.170000000000002</v>
      </c>
      <c r="H589" s="22">
        <v>0</v>
      </c>
      <c r="I589" s="22">
        <v>0</v>
      </c>
      <c r="J589" s="22">
        <v>0</v>
      </c>
      <c r="K589" s="22">
        <v>0</v>
      </c>
      <c r="L589" s="22">
        <v>0</v>
      </c>
      <c r="M589" s="22">
        <v>0</v>
      </c>
      <c r="N589" s="22">
        <v>55927.7</v>
      </c>
      <c r="O589" s="22">
        <v>78.92</v>
      </c>
      <c r="P589" s="22">
        <v>0</v>
      </c>
      <c r="Q589" s="22">
        <v>0</v>
      </c>
      <c r="R589" s="22">
        <v>0</v>
      </c>
      <c r="S589" s="22">
        <v>0</v>
      </c>
      <c r="T589">
        <v>0</v>
      </c>
      <c r="U589">
        <v>0</v>
      </c>
      <c r="V589">
        <v>0</v>
      </c>
    </row>
    <row r="590" spans="1:22" x14ac:dyDescent="0.3">
      <c r="A590" s="18" t="s">
        <v>49</v>
      </c>
      <c r="B590" s="17" t="s">
        <v>236</v>
      </c>
      <c r="C590" s="17" t="s">
        <v>135</v>
      </c>
      <c r="D590" s="22">
        <v>1291487.33</v>
      </c>
      <c r="E590" s="22">
        <v>1709678.47</v>
      </c>
      <c r="F590" s="22">
        <v>418191.14</v>
      </c>
      <c r="G590" s="22">
        <v>12.98</v>
      </c>
      <c r="H590" s="22">
        <v>0</v>
      </c>
      <c r="I590" s="22">
        <v>0</v>
      </c>
      <c r="J590" s="22">
        <v>0</v>
      </c>
      <c r="K590" s="22">
        <v>0</v>
      </c>
      <c r="L590" s="22">
        <v>0</v>
      </c>
      <c r="M590" s="22">
        <v>0</v>
      </c>
      <c r="N590" s="22">
        <v>110648.56</v>
      </c>
      <c r="O590" s="22">
        <v>129.77000000000001</v>
      </c>
      <c r="P590" s="22">
        <v>0</v>
      </c>
      <c r="Q590" s="22">
        <v>0</v>
      </c>
      <c r="R590" s="22">
        <v>0</v>
      </c>
      <c r="S590" s="22">
        <v>0</v>
      </c>
      <c r="T590">
        <v>0</v>
      </c>
      <c r="U590">
        <v>0</v>
      </c>
      <c r="V590">
        <v>0</v>
      </c>
    </row>
    <row r="591" spans="1:22" x14ac:dyDescent="0.3">
      <c r="A591" s="18" t="s">
        <v>49</v>
      </c>
      <c r="B591" s="17" t="s">
        <v>236</v>
      </c>
      <c r="C591" s="17" t="s">
        <v>137</v>
      </c>
      <c r="D591" s="22">
        <v>1594723.07</v>
      </c>
      <c r="E591" s="22">
        <v>1788233.02</v>
      </c>
      <c r="F591" s="22">
        <v>193509.95</v>
      </c>
      <c r="G591" s="22">
        <v>3.07</v>
      </c>
      <c r="H591" s="22">
        <v>0</v>
      </c>
      <c r="I591" s="22">
        <v>0</v>
      </c>
      <c r="J591" s="22">
        <v>0</v>
      </c>
      <c r="K591" s="22">
        <v>0</v>
      </c>
      <c r="L591" s="22">
        <v>0</v>
      </c>
      <c r="M591" s="22">
        <v>0</v>
      </c>
      <c r="N591" s="22">
        <v>54775.57</v>
      </c>
      <c r="O591" s="22">
        <v>702.5</v>
      </c>
      <c r="P591" s="22">
        <v>0</v>
      </c>
      <c r="Q591" s="22">
        <v>0</v>
      </c>
      <c r="R591" s="22">
        <v>0</v>
      </c>
      <c r="S591" s="22">
        <v>0</v>
      </c>
      <c r="T591">
        <v>0</v>
      </c>
      <c r="U591">
        <v>0</v>
      </c>
      <c r="V591">
        <v>0</v>
      </c>
    </row>
    <row r="592" spans="1:22" x14ac:dyDescent="0.3">
      <c r="A592" s="18" t="s">
        <v>49</v>
      </c>
      <c r="B592" s="17" t="s">
        <v>236</v>
      </c>
      <c r="C592" s="17" t="s">
        <v>145</v>
      </c>
      <c r="D592" s="22">
        <v>886500.72999999905</v>
      </c>
      <c r="E592" s="22">
        <v>919914.53999999899</v>
      </c>
      <c r="F592" s="22">
        <v>33413.81</v>
      </c>
      <c r="G592" s="22">
        <v>51.29</v>
      </c>
      <c r="H592" s="22">
        <v>703.25</v>
      </c>
      <c r="I592" s="22">
        <v>0</v>
      </c>
      <c r="J592" s="22">
        <v>0</v>
      </c>
      <c r="K592" s="22">
        <v>0</v>
      </c>
      <c r="L592" s="22">
        <v>0</v>
      </c>
      <c r="M592" s="22">
        <v>0</v>
      </c>
      <c r="N592" s="22">
        <v>42324.61</v>
      </c>
      <c r="O592" s="22">
        <v>50</v>
      </c>
      <c r="P592" s="22">
        <v>0</v>
      </c>
      <c r="Q592" s="22">
        <v>0</v>
      </c>
      <c r="R592" s="22">
        <v>0</v>
      </c>
      <c r="S592" s="22">
        <v>0</v>
      </c>
      <c r="T592">
        <v>0</v>
      </c>
      <c r="U592">
        <v>0</v>
      </c>
      <c r="V592">
        <v>0</v>
      </c>
    </row>
    <row r="593" spans="1:22" x14ac:dyDescent="0.3">
      <c r="A593" s="18" t="s">
        <v>49</v>
      </c>
      <c r="B593" s="17" t="s">
        <v>236</v>
      </c>
      <c r="C593" s="17" t="s">
        <v>146</v>
      </c>
      <c r="D593" s="22">
        <v>1042943.8</v>
      </c>
      <c r="E593" s="22">
        <v>1070737.25</v>
      </c>
      <c r="F593" s="22">
        <v>27793.45</v>
      </c>
      <c r="G593" s="22">
        <v>47.4</v>
      </c>
      <c r="H593" s="22">
        <v>569.19000000000005</v>
      </c>
      <c r="I593" s="22">
        <v>0</v>
      </c>
      <c r="J593" s="22">
        <v>0</v>
      </c>
      <c r="K593" s="22">
        <v>0</v>
      </c>
      <c r="L593" s="22">
        <v>0</v>
      </c>
      <c r="M593" s="22">
        <v>0</v>
      </c>
      <c r="N593" s="22">
        <v>32194.42</v>
      </c>
      <c r="O593" s="22">
        <v>359.84</v>
      </c>
      <c r="P593" s="22">
        <v>0</v>
      </c>
      <c r="Q593" s="22">
        <v>0</v>
      </c>
      <c r="R593" s="22">
        <v>0</v>
      </c>
      <c r="S593" s="22">
        <v>0</v>
      </c>
      <c r="T593">
        <v>0</v>
      </c>
      <c r="U593">
        <v>0</v>
      </c>
      <c r="V593">
        <v>0</v>
      </c>
    </row>
    <row r="594" spans="1:22" x14ac:dyDescent="0.3">
      <c r="A594" s="18" t="s">
        <v>49</v>
      </c>
      <c r="B594" s="17" t="s">
        <v>236</v>
      </c>
      <c r="C594" s="17" t="s">
        <v>147</v>
      </c>
      <c r="D594" s="22">
        <v>82854.17</v>
      </c>
      <c r="E594" s="22">
        <v>91792.16</v>
      </c>
      <c r="F594" s="22">
        <v>8937.99</v>
      </c>
      <c r="G594" s="22">
        <v>0</v>
      </c>
      <c r="H594" s="22">
        <v>0</v>
      </c>
      <c r="I594" s="22">
        <v>0</v>
      </c>
      <c r="J594" s="22">
        <v>0</v>
      </c>
      <c r="K594" s="22">
        <v>0</v>
      </c>
      <c r="L594" s="22">
        <v>0</v>
      </c>
      <c r="M594" s="22">
        <v>0</v>
      </c>
      <c r="N594" s="22">
        <v>23938.79</v>
      </c>
      <c r="O594" s="22">
        <v>0</v>
      </c>
      <c r="P594" s="22">
        <v>0</v>
      </c>
      <c r="Q594" s="22">
        <v>0</v>
      </c>
      <c r="R594" s="22">
        <v>0</v>
      </c>
      <c r="S594" s="22">
        <v>0</v>
      </c>
      <c r="T594">
        <v>0</v>
      </c>
      <c r="U594">
        <v>0</v>
      </c>
      <c r="V594">
        <v>0</v>
      </c>
    </row>
    <row r="595" spans="1:22" x14ac:dyDescent="0.3">
      <c r="A595" s="18" t="s">
        <v>49</v>
      </c>
      <c r="B595" s="17" t="s">
        <v>236</v>
      </c>
      <c r="C595" s="17" t="s">
        <v>148</v>
      </c>
      <c r="D595" s="22">
        <v>310908.53999999998</v>
      </c>
      <c r="E595" s="22">
        <v>337603.89</v>
      </c>
      <c r="F595" s="22">
        <v>26695.35</v>
      </c>
      <c r="G595" s="22">
        <v>1.41</v>
      </c>
      <c r="H595" s="22">
        <v>0</v>
      </c>
      <c r="I595" s="22">
        <v>0</v>
      </c>
      <c r="J595" s="22">
        <v>0</v>
      </c>
      <c r="K595" s="22">
        <v>0</v>
      </c>
      <c r="L595" s="22">
        <v>0</v>
      </c>
      <c r="M595" s="22">
        <v>0</v>
      </c>
      <c r="N595" s="22">
        <v>35843.69</v>
      </c>
      <c r="O595" s="22">
        <v>0</v>
      </c>
      <c r="P595" s="22">
        <v>0</v>
      </c>
      <c r="Q595" s="22">
        <v>0</v>
      </c>
      <c r="R595" s="22">
        <v>0</v>
      </c>
      <c r="S595" s="22">
        <v>0</v>
      </c>
      <c r="T595">
        <v>0</v>
      </c>
      <c r="U595">
        <v>0</v>
      </c>
      <c r="V595">
        <v>0</v>
      </c>
    </row>
    <row r="596" spans="1:22" x14ac:dyDescent="0.3">
      <c r="A596" s="18" t="s">
        <v>49</v>
      </c>
      <c r="B596" s="17" t="s">
        <v>236</v>
      </c>
      <c r="C596" s="17" t="s">
        <v>149</v>
      </c>
      <c r="D596" s="22">
        <v>10227400.85</v>
      </c>
      <c r="E596" s="22">
        <v>9448904.1602000091</v>
      </c>
      <c r="F596" s="22">
        <v>139845.34</v>
      </c>
      <c r="G596" s="22">
        <v>65.849999999999994</v>
      </c>
      <c r="H596" s="22">
        <v>997.55</v>
      </c>
      <c r="I596" s="22">
        <v>0</v>
      </c>
      <c r="J596" s="22">
        <v>0</v>
      </c>
      <c r="K596" s="22">
        <v>0</v>
      </c>
      <c r="L596" s="22">
        <v>0</v>
      </c>
      <c r="M596" s="22">
        <v>0</v>
      </c>
      <c r="N596" s="22">
        <v>130203</v>
      </c>
      <c r="O596" s="22">
        <v>495.39</v>
      </c>
      <c r="P596" s="22">
        <v>0</v>
      </c>
      <c r="Q596" s="22">
        <v>918342.02980000002</v>
      </c>
      <c r="R596" s="22">
        <v>0</v>
      </c>
      <c r="S596" s="22">
        <v>0</v>
      </c>
      <c r="T596">
        <v>0</v>
      </c>
      <c r="U596">
        <v>0</v>
      </c>
      <c r="V596">
        <v>0</v>
      </c>
    </row>
    <row r="597" spans="1:22" x14ac:dyDescent="0.3">
      <c r="A597" s="18" t="s">
        <v>49</v>
      </c>
      <c r="B597" s="17" t="s">
        <v>236</v>
      </c>
      <c r="C597" s="17" t="s">
        <v>150</v>
      </c>
      <c r="D597" s="22">
        <v>804745.4</v>
      </c>
      <c r="E597" s="22">
        <v>1067525.3400000001</v>
      </c>
      <c r="F597" s="22">
        <v>262779.94</v>
      </c>
      <c r="G597" s="22">
        <v>10.26</v>
      </c>
      <c r="H597" s="22">
        <v>0</v>
      </c>
      <c r="I597" s="22">
        <v>0</v>
      </c>
      <c r="J597" s="22">
        <v>0</v>
      </c>
      <c r="K597" s="22">
        <v>0</v>
      </c>
      <c r="L597" s="22">
        <v>0</v>
      </c>
      <c r="M597" s="22">
        <v>0</v>
      </c>
      <c r="N597" s="22">
        <v>43676.09</v>
      </c>
      <c r="O597" s="22">
        <v>92.82</v>
      </c>
      <c r="P597" s="22">
        <v>0</v>
      </c>
      <c r="Q597" s="22">
        <v>0</v>
      </c>
      <c r="R597" s="22">
        <v>0</v>
      </c>
      <c r="S597" s="22">
        <v>0</v>
      </c>
      <c r="T597">
        <v>0</v>
      </c>
      <c r="U597">
        <v>0</v>
      </c>
      <c r="V597">
        <v>0</v>
      </c>
    </row>
    <row r="598" spans="1:22" x14ac:dyDescent="0.3">
      <c r="A598" s="18" t="s">
        <v>49</v>
      </c>
      <c r="B598" s="17" t="s">
        <v>236</v>
      </c>
      <c r="C598" s="17" t="s">
        <v>151</v>
      </c>
      <c r="D598" s="22">
        <v>535499.10999999801</v>
      </c>
      <c r="E598" s="22">
        <v>536250.18999999797</v>
      </c>
      <c r="F598" s="22">
        <v>751.08</v>
      </c>
      <c r="G598" s="22">
        <v>38.96</v>
      </c>
      <c r="H598" s="22">
        <v>1672.59</v>
      </c>
      <c r="I598" s="22">
        <v>0</v>
      </c>
      <c r="J598" s="22">
        <v>0</v>
      </c>
      <c r="K598" s="22">
        <v>0</v>
      </c>
      <c r="L598" s="22">
        <v>0</v>
      </c>
      <c r="M598" s="22">
        <v>0</v>
      </c>
      <c r="N598" s="22">
        <v>18043.22</v>
      </c>
      <c r="O598" s="22">
        <v>25</v>
      </c>
      <c r="P598" s="22">
        <v>0</v>
      </c>
      <c r="Q598" s="22">
        <v>0</v>
      </c>
      <c r="R598" s="22">
        <v>0</v>
      </c>
      <c r="S598" s="22">
        <v>0</v>
      </c>
      <c r="T598">
        <v>0</v>
      </c>
      <c r="U598">
        <v>0</v>
      </c>
      <c r="V598">
        <v>0</v>
      </c>
    </row>
    <row r="599" spans="1:22" x14ac:dyDescent="0.3">
      <c r="A599" s="18" t="s">
        <v>49</v>
      </c>
      <c r="B599" s="17" t="s">
        <v>236</v>
      </c>
      <c r="C599" s="17" t="s">
        <v>200</v>
      </c>
      <c r="D599" s="22">
        <v>3973981.0000000098</v>
      </c>
      <c r="E599" s="22">
        <v>4187094.99000001</v>
      </c>
      <c r="F599" s="22">
        <v>213113.99</v>
      </c>
      <c r="G599" s="22">
        <v>20.81</v>
      </c>
      <c r="H599" s="22">
        <v>244.88</v>
      </c>
      <c r="I599" s="22">
        <v>0</v>
      </c>
      <c r="J599" s="22">
        <v>0</v>
      </c>
      <c r="K599" s="22">
        <v>0</v>
      </c>
      <c r="L599" s="22">
        <v>0</v>
      </c>
      <c r="M599" s="22">
        <v>0</v>
      </c>
      <c r="N599" s="22">
        <v>122669.31</v>
      </c>
      <c r="O599" s="22">
        <v>566.53</v>
      </c>
      <c r="P599" s="22">
        <v>0</v>
      </c>
      <c r="Q599" s="22">
        <v>0</v>
      </c>
      <c r="R599" s="22">
        <v>0</v>
      </c>
      <c r="S599" s="22">
        <v>0</v>
      </c>
      <c r="T599">
        <v>0</v>
      </c>
      <c r="U599">
        <v>0</v>
      </c>
      <c r="V599">
        <v>0</v>
      </c>
    </row>
    <row r="600" spans="1:22" x14ac:dyDescent="0.3">
      <c r="A600" s="18" t="s">
        <v>49</v>
      </c>
      <c r="B600" s="17" t="s">
        <v>236</v>
      </c>
      <c r="C600" s="17" t="s">
        <v>201</v>
      </c>
      <c r="D600" s="22">
        <v>3359194.12</v>
      </c>
      <c r="E600" s="22">
        <v>3337135.4903000002</v>
      </c>
      <c r="F600" s="22">
        <v>100258.33</v>
      </c>
      <c r="G600" s="22">
        <v>8.81</v>
      </c>
      <c r="H600" s="22">
        <v>86.89</v>
      </c>
      <c r="I600" s="22">
        <v>0</v>
      </c>
      <c r="J600" s="22">
        <v>0</v>
      </c>
      <c r="K600" s="22">
        <v>0</v>
      </c>
      <c r="L600" s="22">
        <v>0</v>
      </c>
      <c r="M600" s="22">
        <v>0</v>
      </c>
      <c r="N600" s="22">
        <v>81593.03</v>
      </c>
      <c r="O600" s="22">
        <v>100</v>
      </c>
      <c r="P600" s="22">
        <v>0</v>
      </c>
      <c r="Q600" s="22">
        <v>122316.95970000001</v>
      </c>
      <c r="R600" s="22">
        <v>0</v>
      </c>
      <c r="S600" s="22">
        <v>0</v>
      </c>
      <c r="T600">
        <v>0</v>
      </c>
      <c r="U600">
        <v>0</v>
      </c>
      <c r="V600">
        <v>0</v>
      </c>
    </row>
    <row r="601" spans="1:22" x14ac:dyDescent="0.3">
      <c r="A601" s="18" t="s">
        <v>49</v>
      </c>
      <c r="B601" s="17" t="s">
        <v>236</v>
      </c>
      <c r="C601" s="17" t="s">
        <v>205</v>
      </c>
      <c r="D601" s="22">
        <v>2126553.7200000002</v>
      </c>
      <c r="E601" s="22">
        <v>2347416.79</v>
      </c>
      <c r="F601" s="22">
        <v>220863.07</v>
      </c>
      <c r="G601" s="22">
        <v>3.24</v>
      </c>
      <c r="H601" s="22">
        <v>0</v>
      </c>
      <c r="I601" s="22">
        <v>0</v>
      </c>
      <c r="J601" s="22">
        <v>0</v>
      </c>
      <c r="K601" s="22">
        <v>0</v>
      </c>
      <c r="L601" s="22">
        <v>0</v>
      </c>
      <c r="M601" s="22">
        <v>0</v>
      </c>
      <c r="N601" s="22">
        <v>91832.74</v>
      </c>
      <c r="O601" s="22">
        <v>208.67</v>
      </c>
      <c r="P601" s="22">
        <v>0</v>
      </c>
      <c r="Q601" s="22">
        <v>0</v>
      </c>
      <c r="R601" s="22">
        <v>0</v>
      </c>
      <c r="S601" s="22">
        <v>0</v>
      </c>
      <c r="T601">
        <v>0</v>
      </c>
      <c r="U601">
        <v>0</v>
      </c>
      <c r="V601">
        <v>0</v>
      </c>
    </row>
    <row r="602" spans="1:22" x14ac:dyDescent="0.3">
      <c r="A602" s="18" t="s">
        <v>49</v>
      </c>
      <c r="B602" s="17" t="s">
        <v>236</v>
      </c>
      <c r="C602" s="17" t="s">
        <v>206</v>
      </c>
      <c r="D602" s="22">
        <v>23498221.98</v>
      </c>
      <c r="E602" s="22">
        <v>23729485.620000001</v>
      </c>
      <c r="F602" s="22">
        <v>231263.64</v>
      </c>
      <c r="G602" s="22">
        <v>36.83</v>
      </c>
      <c r="H602" s="22">
        <v>418.5</v>
      </c>
      <c r="I602" s="22">
        <v>0</v>
      </c>
      <c r="J602" s="22">
        <v>0</v>
      </c>
      <c r="K602" s="22">
        <v>0</v>
      </c>
      <c r="L602" s="22">
        <v>0</v>
      </c>
      <c r="M602" s="22">
        <v>0</v>
      </c>
      <c r="N602" s="22">
        <v>175506.61</v>
      </c>
      <c r="O602" s="22">
        <v>838.88</v>
      </c>
      <c r="P602" s="22">
        <v>0</v>
      </c>
      <c r="Q602" s="22">
        <v>0</v>
      </c>
      <c r="R602" s="22">
        <v>0</v>
      </c>
      <c r="S602" s="22">
        <v>0</v>
      </c>
      <c r="T602">
        <v>0</v>
      </c>
      <c r="U602">
        <v>0</v>
      </c>
      <c r="V602">
        <v>0</v>
      </c>
    </row>
    <row r="603" spans="1:22" x14ac:dyDescent="0.3">
      <c r="A603" s="18" t="s">
        <v>49</v>
      </c>
      <c r="B603" s="17" t="s">
        <v>236</v>
      </c>
      <c r="C603" s="17" t="s">
        <v>215</v>
      </c>
      <c r="D603" s="22">
        <v>8865026.5200000107</v>
      </c>
      <c r="E603" s="22">
        <v>10812695.726299999</v>
      </c>
      <c r="F603" s="22">
        <v>2170356.5299999998</v>
      </c>
      <c r="G603" s="22">
        <v>50.05</v>
      </c>
      <c r="H603" s="22">
        <v>0.2</v>
      </c>
      <c r="I603" s="22">
        <v>0</v>
      </c>
      <c r="J603" s="22">
        <v>0</v>
      </c>
      <c r="K603" s="22">
        <v>0</v>
      </c>
      <c r="L603" s="22">
        <v>0</v>
      </c>
      <c r="M603" s="22">
        <v>0</v>
      </c>
      <c r="N603" s="22">
        <v>450701.07</v>
      </c>
      <c r="O603" s="22">
        <v>1753.48</v>
      </c>
      <c r="P603" s="22">
        <v>0</v>
      </c>
      <c r="Q603" s="22">
        <v>315271.63370000001</v>
      </c>
      <c r="R603" s="22">
        <v>92584.31</v>
      </c>
      <c r="S603" s="22">
        <v>0</v>
      </c>
      <c r="T603">
        <v>2772.88</v>
      </c>
      <c r="U603">
        <v>0</v>
      </c>
      <c r="V603">
        <v>0</v>
      </c>
    </row>
    <row r="604" spans="1:22" x14ac:dyDescent="0.3">
      <c r="A604" s="18" t="s">
        <v>50</v>
      </c>
      <c r="B604" s="17" t="s">
        <v>237</v>
      </c>
      <c r="C604" s="17" t="s">
        <v>129</v>
      </c>
      <c r="D604" s="22">
        <v>2171147.2400000002</v>
      </c>
      <c r="E604" s="22">
        <v>2900531.81</v>
      </c>
      <c r="F604" s="22">
        <v>729384.57</v>
      </c>
      <c r="G604" s="22">
        <v>17.309999999999999</v>
      </c>
      <c r="H604" s="22">
        <v>0</v>
      </c>
      <c r="I604" s="22">
        <v>294856.08</v>
      </c>
      <c r="J604" s="22">
        <v>13211.37</v>
      </c>
      <c r="K604" s="22">
        <v>15610.7</v>
      </c>
      <c r="L604" s="22">
        <v>278420.84000000003</v>
      </c>
      <c r="M604" s="22">
        <v>0</v>
      </c>
      <c r="N604" s="22">
        <v>178060.53</v>
      </c>
      <c r="O604" s="22">
        <v>252.81</v>
      </c>
      <c r="P604" s="22">
        <v>0</v>
      </c>
      <c r="Q604" s="22">
        <v>0</v>
      </c>
      <c r="R604" s="22">
        <v>0</v>
      </c>
      <c r="S604" s="22">
        <v>0</v>
      </c>
      <c r="T604">
        <v>0</v>
      </c>
      <c r="U604">
        <v>0</v>
      </c>
      <c r="V604">
        <v>0</v>
      </c>
    </row>
    <row r="605" spans="1:22" x14ac:dyDescent="0.3">
      <c r="A605" s="18" t="s">
        <v>50</v>
      </c>
      <c r="B605" s="17" t="s">
        <v>237</v>
      </c>
      <c r="C605" s="17" t="s">
        <v>130</v>
      </c>
      <c r="D605" s="22">
        <v>14750839.07</v>
      </c>
      <c r="E605" s="22">
        <v>21560982.4734</v>
      </c>
      <c r="F605" s="22">
        <v>9802131.1699999999</v>
      </c>
      <c r="G605" s="22">
        <v>24.43</v>
      </c>
      <c r="H605" s="22">
        <v>0</v>
      </c>
      <c r="I605" s="22">
        <v>1378533.88</v>
      </c>
      <c r="J605" s="22">
        <v>107160.54</v>
      </c>
      <c r="K605" s="22">
        <v>164023.04000000001</v>
      </c>
      <c r="L605" s="22">
        <v>2533050.16</v>
      </c>
      <c r="M605" s="22">
        <v>0</v>
      </c>
      <c r="N605" s="22">
        <v>1886257.69</v>
      </c>
      <c r="O605" s="22">
        <v>2679.45</v>
      </c>
      <c r="P605" s="22">
        <v>0</v>
      </c>
      <c r="Q605" s="22">
        <v>4561084.1865999997</v>
      </c>
      <c r="R605" s="22">
        <v>1449066.05</v>
      </c>
      <c r="S605" s="22">
        <v>120030.37</v>
      </c>
      <c r="T605">
        <v>104281.27</v>
      </c>
      <c r="U605">
        <v>0</v>
      </c>
      <c r="V605">
        <v>0</v>
      </c>
    </row>
    <row r="606" spans="1:22" x14ac:dyDescent="0.3">
      <c r="A606" s="18" t="s">
        <v>50</v>
      </c>
      <c r="B606" s="17" t="s">
        <v>237</v>
      </c>
      <c r="C606" s="17" t="s">
        <v>132</v>
      </c>
      <c r="D606" s="22">
        <v>1964852.82</v>
      </c>
      <c r="E606" s="22">
        <v>2647663.5463</v>
      </c>
      <c r="F606" s="22">
        <v>717572.24</v>
      </c>
      <c r="G606" s="22">
        <v>1</v>
      </c>
      <c r="H606" s="22">
        <v>0</v>
      </c>
      <c r="I606" s="22">
        <v>298227.21000000002</v>
      </c>
      <c r="J606" s="22">
        <v>9626.4699999999993</v>
      </c>
      <c r="K606" s="22">
        <v>15373.12</v>
      </c>
      <c r="L606" s="22">
        <v>241102.59</v>
      </c>
      <c r="M606" s="22">
        <v>0</v>
      </c>
      <c r="N606" s="22">
        <v>180328.88</v>
      </c>
      <c r="O606" s="22">
        <v>55.52</v>
      </c>
      <c r="P606" s="22">
        <v>0</v>
      </c>
      <c r="Q606" s="22">
        <v>37973.083700000003</v>
      </c>
      <c r="R606" s="22">
        <v>0</v>
      </c>
      <c r="S606" s="22">
        <v>3211.57</v>
      </c>
      <c r="T606">
        <v>1085.3</v>
      </c>
      <c r="U606">
        <v>0</v>
      </c>
      <c r="V606">
        <v>0</v>
      </c>
    </row>
    <row r="607" spans="1:22" x14ac:dyDescent="0.3">
      <c r="A607" s="18" t="s">
        <v>50</v>
      </c>
      <c r="B607" s="17" t="s">
        <v>237</v>
      </c>
      <c r="C607" s="17" t="s">
        <v>134</v>
      </c>
      <c r="D607" s="22">
        <v>735154.25000000105</v>
      </c>
      <c r="E607" s="22">
        <v>904824.40000000095</v>
      </c>
      <c r="F607" s="22">
        <v>169670.15</v>
      </c>
      <c r="G607" s="22">
        <v>6.64</v>
      </c>
      <c r="H607" s="22">
        <v>0</v>
      </c>
      <c r="I607" s="22">
        <v>71261.11</v>
      </c>
      <c r="J607" s="22">
        <v>5854.19</v>
      </c>
      <c r="K607" s="22">
        <v>4070.46</v>
      </c>
      <c r="L607" s="22">
        <v>55425.24</v>
      </c>
      <c r="M607" s="22">
        <v>0</v>
      </c>
      <c r="N607" s="22">
        <v>128667.5</v>
      </c>
      <c r="O607" s="22">
        <v>78.52</v>
      </c>
      <c r="P607" s="22">
        <v>0</v>
      </c>
      <c r="Q607" s="22">
        <v>0</v>
      </c>
      <c r="R607" s="22">
        <v>0</v>
      </c>
      <c r="S607" s="22">
        <v>0</v>
      </c>
      <c r="T607">
        <v>0</v>
      </c>
      <c r="U607">
        <v>0</v>
      </c>
      <c r="V607">
        <v>0</v>
      </c>
    </row>
    <row r="608" spans="1:22" x14ac:dyDescent="0.3">
      <c r="A608" s="18" t="s">
        <v>50</v>
      </c>
      <c r="B608" s="17" t="s">
        <v>237</v>
      </c>
      <c r="C608" s="17" t="s">
        <v>135</v>
      </c>
      <c r="D608" s="22">
        <v>1089669.06</v>
      </c>
      <c r="E608" s="22">
        <v>1213185.44</v>
      </c>
      <c r="F608" s="22">
        <v>123516.38</v>
      </c>
      <c r="G608" s="22">
        <v>1.81</v>
      </c>
      <c r="H608" s="22">
        <v>0</v>
      </c>
      <c r="I608" s="22">
        <v>56070.07</v>
      </c>
      <c r="J608" s="22">
        <v>7618.68</v>
      </c>
      <c r="K608" s="22">
        <v>8680.6299999999992</v>
      </c>
      <c r="L608" s="22">
        <v>32208.76</v>
      </c>
      <c r="M608" s="22">
        <v>0</v>
      </c>
      <c r="N608" s="22">
        <v>104668.48</v>
      </c>
      <c r="O608" s="22">
        <v>577.29999999999995</v>
      </c>
      <c r="P608" s="22">
        <v>0</v>
      </c>
      <c r="Q608" s="22">
        <v>0</v>
      </c>
      <c r="R608" s="22">
        <v>0</v>
      </c>
      <c r="S608" s="22">
        <v>0</v>
      </c>
      <c r="T608">
        <v>0</v>
      </c>
      <c r="U608">
        <v>0</v>
      </c>
      <c r="V608">
        <v>0</v>
      </c>
    </row>
    <row r="609" spans="1:22" x14ac:dyDescent="0.3">
      <c r="A609" s="18" t="s">
        <v>50</v>
      </c>
      <c r="B609" s="17" t="s">
        <v>237</v>
      </c>
      <c r="C609" s="17" t="s">
        <v>136</v>
      </c>
      <c r="D609" s="22">
        <v>12406693.359999999</v>
      </c>
      <c r="E609" s="22">
        <v>15422179.232000001</v>
      </c>
      <c r="F609" s="22">
        <v>4802802.25</v>
      </c>
      <c r="G609" s="22">
        <v>37.81</v>
      </c>
      <c r="H609" s="22">
        <v>0</v>
      </c>
      <c r="I609" s="22">
        <v>443965.02</v>
      </c>
      <c r="J609" s="22">
        <v>37736.959999999999</v>
      </c>
      <c r="K609" s="22">
        <v>209605.57</v>
      </c>
      <c r="L609" s="22">
        <v>848566.78</v>
      </c>
      <c r="M609" s="22">
        <v>0</v>
      </c>
      <c r="N609" s="22">
        <v>1593188.44</v>
      </c>
      <c r="O609" s="22">
        <v>3880.02</v>
      </c>
      <c r="P609" s="22">
        <v>0</v>
      </c>
      <c r="Q609" s="22">
        <v>2609887.7179999999</v>
      </c>
      <c r="R609" s="22">
        <v>730213.65</v>
      </c>
      <c r="S609" s="22">
        <v>92357.69</v>
      </c>
      <c r="T609">
        <v>24444.1</v>
      </c>
      <c r="U609">
        <v>0</v>
      </c>
      <c r="V609">
        <v>0</v>
      </c>
    </row>
    <row r="610" spans="1:22" x14ac:dyDescent="0.3">
      <c r="A610" s="18" t="s">
        <v>50</v>
      </c>
      <c r="B610" s="17" t="s">
        <v>237</v>
      </c>
      <c r="C610" s="17" t="s">
        <v>137</v>
      </c>
      <c r="D610" s="22">
        <v>188653.26</v>
      </c>
      <c r="E610" s="22">
        <v>285912.92</v>
      </c>
      <c r="F610" s="22">
        <v>97259.66</v>
      </c>
      <c r="G610" s="22">
        <v>3.44</v>
      </c>
      <c r="H610" s="22">
        <v>0</v>
      </c>
      <c r="I610" s="22">
        <v>57306.05</v>
      </c>
      <c r="J610" s="22">
        <v>787.75</v>
      </c>
      <c r="K610" s="22">
        <v>146.09</v>
      </c>
      <c r="L610" s="22">
        <v>18444.47</v>
      </c>
      <c r="M610" s="22">
        <v>0</v>
      </c>
      <c r="N610" s="22">
        <v>7633.83</v>
      </c>
      <c r="O610" s="22">
        <v>0</v>
      </c>
      <c r="P610" s="22">
        <v>0</v>
      </c>
      <c r="Q610" s="22">
        <v>0</v>
      </c>
      <c r="R610" s="22">
        <v>0</v>
      </c>
      <c r="S610" s="22">
        <v>0</v>
      </c>
      <c r="T610">
        <v>225.5</v>
      </c>
      <c r="U610">
        <v>0</v>
      </c>
      <c r="V610">
        <v>0</v>
      </c>
    </row>
    <row r="611" spans="1:22" x14ac:dyDescent="0.3">
      <c r="A611" s="18" t="s">
        <v>50</v>
      </c>
      <c r="B611" s="17" t="s">
        <v>237</v>
      </c>
      <c r="C611" s="17" t="s">
        <v>138</v>
      </c>
      <c r="D611" s="22">
        <v>1044198.73</v>
      </c>
      <c r="E611" s="22">
        <v>1156062.18</v>
      </c>
      <c r="F611" s="22">
        <v>111863.45</v>
      </c>
      <c r="G611" s="22">
        <v>3.28</v>
      </c>
      <c r="H611" s="22">
        <v>0</v>
      </c>
      <c r="I611" s="22">
        <v>39693.18</v>
      </c>
      <c r="J611" s="22">
        <v>9703.1200000000008</v>
      </c>
      <c r="K611" s="22">
        <v>6003.23</v>
      </c>
      <c r="L611" s="22">
        <v>38295.15</v>
      </c>
      <c r="M611" s="22">
        <v>0</v>
      </c>
      <c r="N611" s="22">
        <v>52979.37</v>
      </c>
      <c r="O611" s="22">
        <v>539.02</v>
      </c>
      <c r="P611" s="22">
        <v>0</v>
      </c>
      <c r="Q611" s="22">
        <v>0</v>
      </c>
      <c r="R611" s="22">
        <v>0</v>
      </c>
      <c r="S611" s="22">
        <v>0</v>
      </c>
      <c r="T611">
        <v>0</v>
      </c>
      <c r="U611">
        <v>0</v>
      </c>
      <c r="V611">
        <v>0</v>
      </c>
    </row>
    <row r="612" spans="1:22" x14ac:dyDescent="0.3">
      <c r="A612" s="18" t="s">
        <v>50</v>
      </c>
      <c r="B612" s="17" t="s">
        <v>237</v>
      </c>
      <c r="C612" s="17" t="s">
        <v>139</v>
      </c>
      <c r="D612" s="22">
        <v>1431949.18</v>
      </c>
      <c r="E612" s="22">
        <v>1807512.29</v>
      </c>
      <c r="F612" s="22">
        <v>375563.11</v>
      </c>
      <c r="G612" s="22">
        <v>22.28</v>
      </c>
      <c r="H612" s="22">
        <v>0</v>
      </c>
      <c r="I612" s="22">
        <v>188183.32</v>
      </c>
      <c r="J612" s="22">
        <v>11274.85</v>
      </c>
      <c r="K612" s="22">
        <v>5313.37</v>
      </c>
      <c r="L612" s="22">
        <v>104473.11</v>
      </c>
      <c r="M612" s="22">
        <v>0</v>
      </c>
      <c r="N612" s="22">
        <v>50668.28</v>
      </c>
      <c r="O612" s="22">
        <v>25</v>
      </c>
      <c r="P612" s="22">
        <v>0</v>
      </c>
      <c r="Q612" s="22">
        <v>0</v>
      </c>
      <c r="R612" s="22">
        <v>0</v>
      </c>
      <c r="S612" s="22">
        <v>0</v>
      </c>
      <c r="T612">
        <v>0</v>
      </c>
      <c r="U612">
        <v>0</v>
      </c>
      <c r="V612">
        <v>0</v>
      </c>
    </row>
    <row r="613" spans="1:22" x14ac:dyDescent="0.3">
      <c r="A613" s="18" t="s">
        <v>50</v>
      </c>
      <c r="B613" s="17" t="s">
        <v>237</v>
      </c>
      <c r="C613" s="17" t="s">
        <v>140</v>
      </c>
      <c r="D613" s="22">
        <v>388028.32</v>
      </c>
      <c r="E613" s="22">
        <v>493837.62</v>
      </c>
      <c r="F613" s="22">
        <v>105809.3</v>
      </c>
      <c r="G613" s="22">
        <v>1.88</v>
      </c>
      <c r="H613" s="22">
        <v>0</v>
      </c>
      <c r="I613" s="22">
        <v>42042.34</v>
      </c>
      <c r="J613" s="22">
        <v>1446.75</v>
      </c>
      <c r="K613" s="22">
        <v>4338.2700000000004</v>
      </c>
      <c r="L613" s="22">
        <v>35941.24</v>
      </c>
      <c r="M613" s="22">
        <v>0</v>
      </c>
      <c r="N613" s="22">
        <v>21909.52</v>
      </c>
      <c r="O613" s="22">
        <v>25</v>
      </c>
      <c r="P613" s="22">
        <v>0</v>
      </c>
      <c r="Q613" s="22">
        <v>0</v>
      </c>
      <c r="R613" s="22">
        <v>0</v>
      </c>
      <c r="S613" s="22">
        <v>0</v>
      </c>
      <c r="T613">
        <v>0</v>
      </c>
      <c r="U613">
        <v>0</v>
      </c>
      <c r="V613">
        <v>0</v>
      </c>
    </row>
    <row r="614" spans="1:22" x14ac:dyDescent="0.3">
      <c r="A614" s="18" t="s">
        <v>50</v>
      </c>
      <c r="B614" s="17" t="s">
        <v>237</v>
      </c>
      <c r="C614" s="17" t="s">
        <v>141</v>
      </c>
      <c r="D614" s="22">
        <v>1798581.18</v>
      </c>
      <c r="E614" s="22">
        <v>2613428.9700000002</v>
      </c>
      <c r="F614" s="22">
        <v>814847.79</v>
      </c>
      <c r="G614" s="22">
        <v>4</v>
      </c>
      <c r="H614" s="22">
        <v>0</v>
      </c>
      <c r="I614" s="22">
        <v>386069.05</v>
      </c>
      <c r="J614" s="22">
        <v>11016.8</v>
      </c>
      <c r="K614" s="22">
        <v>6372.44</v>
      </c>
      <c r="L614" s="22">
        <v>249985.26</v>
      </c>
      <c r="M614" s="22">
        <v>0</v>
      </c>
      <c r="N614" s="22">
        <v>70993.2</v>
      </c>
      <c r="O614" s="22">
        <v>522.79</v>
      </c>
      <c r="P614" s="22">
        <v>0</v>
      </c>
      <c r="Q614" s="22">
        <v>0</v>
      </c>
      <c r="R614" s="22">
        <v>0</v>
      </c>
      <c r="S614" s="22">
        <v>0</v>
      </c>
      <c r="T614">
        <v>0</v>
      </c>
      <c r="U614">
        <v>0</v>
      </c>
      <c r="V614">
        <v>0</v>
      </c>
    </row>
    <row r="615" spans="1:22" x14ac:dyDescent="0.3">
      <c r="A615" s="18" t="s">
        <v>50</v>
      </c>
      <c r="B615" s="17" t="s">
        <v>237</v>
      </c>
      <c r="C615" s="17" t="s">
        <v>143</v>
      </c>
      <c r="D615" s="22">
        <v>1658175</v>
      </c>
      <c r="E615" s="22">
        <v>1905932.56</v>
      </c>
      <c r="F615" s="22">
        <v>247757.56</v>
      </c>
      <c r="G615" s="22">
        <v>7.66</v>
      </c>
      <c r="H615" s="22">
        <v>0</v>
      </c>
      <c r="I615" s="22">
        <v>118496.03</v>
      </c>
      <c r="J615" s="22">
        <v>14597.69</v>
      </c>
      <c r="K615" s="22">
        <v>7861.64</v>
      </c>
      <c r="L615" s="22">
        <v>68261.42</v>
      </c>
      <c r="M615" s="22">
        <v>0</v>
      </c>
      <c r="N615" s="22">
        <v>116535.05</v>
      </c>
      <c r="O615" s="22">
        <v>256.16000000000003</v>
      </c>
      <c r="P615" s="22">
        <v>0</v>
      </c>
      <c r="Q615" s="22">
        <v>0</v>
      </c>
      <c r="R615" s="22">
        <v>0</v>
      </c>
      <c r="S615" s="22">
        <v>0</v>
      </c>
      <c r="T615">
        <v>0</v>
      </c>
      <c r="U615">
        <v>0</v>
      </c>
      <c r="V615">
        <v>0</v>
      </c>
    </row>
    <row r="616" spans="1:22" x14ac:dyDescent="0.3">
      <c r="A616" s="18" t="s">
        <v>50</v>
      </c>
      <c r="B616" s="17" t="s">
        <v>237</v>
      </c>
      <c r="C616" s="17" t="s">
        <v>144</v>
      </c>
      <c r="D616" s="22">
        <v>1898171.03</v>
      </c>
      <c r="E616" s="22">
        <v>2723670.43</v>
      </c>
      <c r="F616" s="22">
        <v>825499.4</v>
      </c>
      <c r="G616" s="22">
        <v>18.440000000000001</v>
      </c>
      <c r="H616" s="22">
        <v>0</v>
      </c>
      <c r="I616" s="22">
        <v>404013.49</v>
      </c>
      <c r="J616" s="22">
        <v>11708.45</v>
      </c>
      <c r="K616" s="22">
        <v>6214.06</v>
      </c>
      <c r="L616" s="22">
        <v>177324.33</v>
      </c>
      <c r="M616" s="22">
        <v>0</v>
      </c>
      <c r="N616" s="22">
        <v>132536.42000000001</v>
      </c>
      <c r="O616" s="22">
        <v>494.42</v>
      </c>
      <c r="P616" s="22">
        <v>0</v>
      </c>
      <c r="Q616" s="22">
        <v>0</v>
      </c>
      <c r="R616" s="22">
        <v>0</v>
      </c>
      <c r="S616" s="22">
        <v>0</v>
      </c>
      <c r="T616">
        <v>0</v>
      </c>
      <c r="U616">
        <v>0</v>
      </c>
      <c r="V616">
        <v>0</v>
      </c>
    </row>
    <row r="617" spans="1:22" x14ac:dyDescent="0.3">
      <c r="A617" s="18" t="s">
        <v>50</v>
      </c>
      <c r="B617" s="17" t="s">
        <v>237</v>
      </c>
      <c r="C617" s="17" t="s">
        <v>145</v>
      </c>
      <c r="D617" s="22">
        <v>166091.29999999999</v>
      </c>
      <c r="E617" s="22">
        <v>350383.42</v>
      </c>
      <c r="F617" s="22">
        <v>184292.12</v>
      </c>
      <c r="G617" s="22">
        <v>0</v>
      </c>
      <c r="H617" s="22">
        <v>0</v>
      </c>
      <c r="I617" s="22">
        <v>0</v>
      </c>
      <c r="J617" s="22">
        <v>3946.96</v>
      </c>
      <c r="K617" s="22">
        <v>1355.45</v>
      </c>
      <c r="L617" s="22">
        <v>76452.72</v>
      </c>
      <c r="M617" s="22">
        <v>0</v>
      </c>
      <c r="N617" s="22">
        <v>32056.57</v>
      </c>
      <c r="O617" s="22">
        <v>367.24</v>
      </c>
      <c r="P617" s="22">
        <v>0</v>
      </c>
      <c r="Q617" s="22">
        <v>0</v>
      </c>
      <c r="R617" s="22">
        <v>0</v>
      </c>
      <c r="S617" s="22">
        <v>0</v>
      </c>
      <c r="T617">
        <v>0</v>
      </c>
      <c r="U617">
        <v>0</v>
      </c>
      <c r="V617">
        <v>0</v>
      </c>
    </row>
    <row r="618" spans="1:22" x14ac:dyDescent="0.3">
      <c r="A618" s="18" t="s">
        <v>50</v>
      </c>
      <c r="B618" s="17" t="s">
        <v>237</v>
      </c>
      <c r="C618" s="17" t="s">
        <v>146</v>
      </c>
      <c r="D618" s="22">
        <v>7039829.0099999998</v>
      </c>
      <c r="E618" s="22">
        <v>6875612.7434</v>
      </c>
      <c r="F618" s="22">
        <v>2100978.96</v>
      </c>
      <c r="G618" s="22">
        <v>2.89</v>
      </c>
      <c r="H618" s="22">
        <v>0</v>
      </c>
      <c r="I618" s="22">
        <v>887289.39</v>
      </c>
      <c r="J618" s="22">
        <v>24002.25</v>
      </c>
      <c r="K618" s="22">
        <v>32934.04</v>
      </c>
      <c r="L618" s="22">
        <v>567560.94999999995</v>
      </c>
      <c r="M618" s="22">
        <v>0</v>
      </c>
      <c r="N618" s="22">
        <v>359804.89</v>
      </c>
      <c r="O618" s="22">
        <v>2648.61</v>
      </c>
      <c r="P618" s="22">
        <v>0</v>
      </c>
      <c r="Q618" s="22">
        <v>2377913.9166000001</v>
      </c>
      <c r="R618" s="22">
        <v>65863.820000000007</v>
      </c>
      <c r="S618" s="22">
        <v>46854.87</v>
      </c>
      <c r="T618">
        <v>67683.38</v>
      </c>
      <c r="U618">
        <v>0</v>
      </c>
      <c r="V618">
        <v>0</v>
      </c>
    </row>
    <row r="619" spans="1:22" x14ac:dyDescent="0.3">
      <c r="A619" s="18" t="s">
        <v>50</v>
      </c>
      <c r="B619" s="17" t="s">
        <v>237</v>
      </c>
      <c r="C619" s="17" t="s">
        <v>147</v>
      </c>
      <c r="D619" s="22">
        <v>670375.82999999996</v>
      </c>
      <c r="E619" s="22">
        <v>1183959.3899999999</v>
      </c>
      <c r="F619" s="22">
        <v>513583.56</v>
      </c>
      <c r="G619" s="22">
        <v>15.3</v>
      </c>
      <c r="H619" s="22">
        <v>0</v>
      </c>
      <c r="I619" s="22">
        <v>136688.95000000001</v>
      </c>
      <c r="J619" s="22">
        <v>6575.53</v>
      </c>
      <c r="K619" s="22">
        <v>3577.78</v>
      </c>
      <c r="L619" s="22">
        <v>165216.07</v>
      </c>
      <c r="M619" s="22">
        <v>0</v>
      </c>
      <c r="N619" s="22">
        <v>140244.25</v>
      </c>
      <c r="O619" s="22">
        <v>26.89</v>
      </c>
      <c r="P619" s="22">
        <v>0</v>
      </c>
      <c r="Q619" s="22">
        <v>0</v>
      </c>
      <c r="R619" s="22">
        <v>0</v>
      </c>
      <c r="S619" s="22">
        <v>0</v>
      </c>
      <c r="T619">
        <v>0</v>
      </c>
      <c r="U619">
        <v>0</v>
      </c>
      <c r="V619">
        <v>0</v>
      </c>
    </row>
    <row r="620" spans="1:22" x14ac:dyDescent="0.3">
      <c r="A620" s="18" t="s">
        <v>50</v>
      </c>
      <c r="B620" s="17" t="s">
        <v>237</v>
      </c>
      <c r="C620" s="17" t="s">
        <v>148</v>
      </c>
      <c r="D620" s="22">
        <v>1587466.64</v>
      </c>
      <c r="E620" s="22">
        <v>2095848.03</v>
      </c>
      <c r="F620" s="22">
        <v>508381.39</v>
      </c>
      <c r="G620" s="22">
        <v>12.07</v>
      </c>
      <c r="H620" s="22">
        <v>0</v>
      </c>
      <c r="I620" s="22">
        <v>259883.79</v>
      </c>
      <c r="J620" s="22">
        <v>11450.58</v>
      </c>
      <c r="K620" s="22">
        <v>5265.57</v>
      </c>
      <c r="L620" s="22">
        <v>133101.81</v>
      </c>
      <c r="M620" s="22">
        <v>0</v>
      </c>
      <c r="N620" s="22">
        <v>71019.039999999994</v>
      </c>
      <c r="O620" s="22">
        <v>967.58</v>
      </c>
      <c r="P620" s="22">
        <v>0</v>
      </c>
      <c r="Q620" s="22">
        <v>0</v>
      </c>
      <c r="R620" s="22">
        <v>0</v>
      </c>
      <c r="S620" s="22">
        <v>0</v>
      </c>
      <c r="T620">
        <v>0</v>
      </c>
      <c r="U620">
        <v>0</v>
      </c>
      <c r="V620">
        <v>0</v>
      </c>
    </row>
    <row r="621" spans="1:22" x14ac:dyDescent="0.3">
      <c r="A621" s="18" t="s">
        <v>50</v>
      </c>
      <c r="B621" s="17" t="s">
        <v>237</v>
      </c>
      <c r="C621" s="17" t="s">
        <v>149</v>
      </c>
      <c r="D621" s="22">
        <v>955674.89999999898</v>
      </c>
      <c r="E621" s="22">
        <v>1424251.47</v>
      </c>
      <c r="F621" s="22">
        <v>468576.57</v>
      </c>
      <c r="G621" s="22">
        <v>5.03</v>
      </c>
      <c r="H621" s="22">
        <v>0</v>
      </c>
      <c r="I621" s="22">
        <v>272838.36</v>
      </c>
      <c r="J621" s="22">
        <v>4431.79</v>
      </c>
      <c r="K621" s="22">
        <v>977.44</v>
      </c>
      <c r="L621" s="22">
        <v>92642.67</v>
      </c>
      <c r="M621" s="22">
        <v>0</v>
      </c>
      <c r="N621" s="22">
        <v>71133.38</v>
      </c>
      <c r="O621" s="22">
        <v>488.68</v>
      </c>
      <c r="P621" s="22">
        <v>0</v>
      </c>
      <c r="Q621" s="22">
        <v>0</v>
      </c>
      <c r="R621" s="22">
        <v>0</v>
      </c>
      <c r="S621" s="22">
        <v>0</v>
      </c>
      <c r="T621">
        <v>0</v>
      </c>
      <c r="U621">
        <v>0</v>
      </c>
      <c r="V621">
        <v>0</v>
      </c>
    </row>
    <row r="622" spans="1:22" x14ac:dyDescent="0.3">
      <c r="A622" s="18" t="s">
        <v>50</v>
      </c>
      <c r="B622" s="17" t="s">
        <v>237</v>
      </c>
      <c r="C622" s="17" t="s">
        <v>150</v>
      </c>
      <c r="D622" s="22">
        <v>1574329.42</v>
      </c>
      <c r="E622" s="22">
        <v>2054244.54</v>
      </c>
      <c r="F622" s="22">
        <v>479915.12</v>
      </c>
      <c r="G622" s="22">
        <v>13.94</v>
      </c>
      <c r="H622" s="22">
        <v>0</v>
      </c>
      <c r="I622" s="22">
        <v>256821.84</v>
      </c>
      <c r="J622" s="22">
        <v>11855.9</v>
      </c>
      <c r="K622" s="22">
        <v>4156.26</v>
      </c>
      <c r="L622" s="22">
        <v>117110.09</v>
      </c>
      <c r="M622" s="22">
        <v>0</v>
      </c>
      <c r="N622" s="22">
        <v>166857.38</v>
      </c>
      <c r="O622" s="22">
        <v>1032.18</v>
      </c>
      <c r="P622" s="22">
        <v>0</v>
      </c>
      <c r="Q622" s="22">
        <v>0</v>
      </c>
      <c r="R622" s="22">
        <v>0</v>
      </c>
      <c r="S622" s="22">
        <v>0</v>
      </c>
      <c r="T622">
        <v>0</v>
      </c>
      <c r="U622">
        <v>0</v>
      </c>
      <c r="V622">
        <v>0</v>
      </c>
    </row>
    <row r="623" spans="1:22" x14ac:dyDescent="0.3">
      <c r="A623" s="18" t="s">
        <v>50</v>
      </c>
      <c r="B623" s="17" t="s">
        <v>237</v>
      </c>
      <c r="C623" s="17" t="s">
        <v>151</v>
      </c>
      <c r="D623" s="22">
        <v>4403331.0599999996</v>
      </c>
      <c r="E623" s="22">
        <v>7563648.4407000002</v>
      </c>
      <c r="F623" s="22">
        <v>3681324.32</v>
      </c>
      <c r="G623" s="22">
        <v>1.1000000000000001</v>
      </c>
      <c r="H623" s="22">
        <v>0</v>
      </c>
      <c r="I623" s="22">
        <v>971613.21</v>
      </c>
      <c r="J623" s="22">
        <v>17617.330000000002</v>
      </c>
      <c r="K623" s="22">
        <v>48364.41</v>
      </c>
      <c r="L623" s="22">
        <v>351305.84</v>
      </c>
      <c r="M623" s="22">
        <v>0</v>
      </c>
      <c r="N623" s="22">
        <v>516088.69</v>
      </c>
      <c r="O623" s="22">
        <v>929.19</v>
      </c>
      <c r="P623" s="22">
        <v>0</v>
      </c>
      <c r="Q623" s="22">
        <v>761200.68929999997</v>
      </c>
      <c r="R623" s="22">
        <v>188925.08</v>
      </c>
      <c r="S623" s="22">
        <v>51268.67</v>
      </c>
      <c r="T623">
        <v>116932.4</v>
      </c>
      <c r="U623">
        <v>0</v>
      </c>
      <c r="V623">
        <v>0</v>
      </c>
    </row>
    <row r="624" spans="1:22" x14ac:dyDescent="0.3">
      <c r="A624" s="18" t="s">
        <v>50</v>
      </c>
      <c r="B624" s="17" t="s">
        <v>237</v>
      </c>
      <c r="C624" s="17" t="s">
        <v>200</v>
      </c>
      <c r="D624" s="22">
        <v>732114.34</v>
      </c>
      <c r="E624" s="22">
        <v>1007709.88</v>
      </c>
      <c r="F624" s="22">
        <v>275595.53999999998</v>
      </c>
      <c r="G624" s="22">
        <v>4.2300000000000004</v>
      </c>
      <c r="H624" s="22">
        <v>0</v>
      </c>
      <c r="I624" s="22">
        <v>124412.58</v>
      </c>
      <c r="J624" s="22">
        <v>4608.41</v>
      </c>
      <c r="K624" s="22">
        <v>3777.23</v>
      </c>
      <c r="L624" s="22">
        <v>70507.97</v>
      </c>
      <c r="M624" s="22">
        <v>0</v>
      </c>
      <c r="N624" s="22">
        <v>26386.080000000002</v>
      </c>
      <c r="O624" s="22">
        <v>0</v>
      </c>
      <c r="P624" s="22">
        <v>0</v>
      </c>
      <c r="Q624" s="22">
        <v>0</v>
      </c>
      <c r="R624" s="22">
        <v>0</v>
      </c>
      <c r="S624" s="22">
        <v>0</v>
      </c>
      <c r="T624">
        <v>1347.96</v>
      </c>
      <c r="U624">
        <v>0</v>
      </c>
      <c r="V624">
        <v>0</v>
      </c>
    </row>
    <row r="625" spans="1:22" x14ac:dyDescent="0.3">
      <c r="A625" s="18" t="s">
        <v>50</v>
      </c>
      <c r="B625" s="17" t="s">
        <v>237</v>
      </c>
      <c r="C625" s="17" t="s">
        <v>201</v>
      </c>
      <c r="D625" s="22">
        <v>1027707.46</v>
      </c>
      <c r="E625" s="22">
        <v>1242230.3899999999</v>
      </c>
      <c r="F625" s="22">
        <v>214522.93</v>
      </c>
      <c r="G625" s="22">
        <v>11.8</v>
      </c>
      <c r="H625" s="22">
        <v>0</v>
      </c>
      <c r="I625" s="22">
        <v>105337.11</v>
      </c>
      <c r="J625" s="22">
        <v>9391.73</v>
      </c>
      <c r="K625" s="22">
        <v>3214.56</v>
      </c>
      <c r="L625" s="22">
        <v>56954.15</v>
      </c>
      <c r="M625" s="22">
        <v>0</v>
      </c>
      <c r="N625" s="22">
        <v>102344.29</v>
      </c>
      <c r="O625" s="22">
        <v>145.16</v>
      </c>
      <c r="P625" s="22">
        <v>0</v>
      </c>
      <c r="Q625" s="22">
        <v>0</v>
      </c>
      <c r="R625" s="22">
        <v>0</v>
      </c>
      <c r="S625" s="22">
        <v>0</v>
      </c>
      <c r="T625">
        <v>0</v>
      </c>
      <c r="U625">
        <v>0</v>
      </c>
      <c r="V625">
        <v>0</v>
      </c>
    </row>
    <row r="626" spans="1:22" x14ac:dyDescent="0.3">
      <c r="A626" s="18" t="s">
        <v>50</v>
      </c>
      <c r="B626" s="17" t="s">
        <v>237</v>
      </c>
      <c r="C626" s="17" t="s">
        <v>205</v>
      </c>
      <c r="D626" s="22">
        <v>126701.2</v>
      </c>
      <c r="E626" s="22">
        <v>233806.24</v>
      </c>
      <c r="F626" s="22">
        <v>107105.04</v>
      </c>
      <c r="G626" s="22">
        <v>2.8</v>
      </c>
      <c r="H626" s="22">
        <v>0</v>
      </c>
      <c r="I626" s="22">
        <v>38806.910000000003</v>
      </c>
      <c r="J626" s="22">
        <v>1007.42</v>
      </c>
      <c r="K626" s="22">
        <v>225.87</v>
      </c>
      <c r="L626" s="22">
        <v>25349.24</v>
      </c>
      <c r="M626" s="22">
        <v>0</v>
      </c>
      <c r="N626" s="22">
        <v>3858.37</v>
      </c>
      <c r="O626" s="22">
        <v>26.29</v>
      </c>
      <c r="P626" s="22">
        <v>0</v>
      </c>
      <c r="Q626" s="22">
        <v>0</v>
      </c>
      <c r="R626" s="22">
        <v>0</v>
      </c>
      <c r="S626" s="22">
        <v>0</v>
      </c>
      <c r="T626">
        <v>0</v>
      </c>
      <c r="U626">
        <v>0</v>
      </c>
      <c r="V626">
        <v>0</v>
      </c>
    </row>
    <row r="627" spans="1:22" x14ac:dyDescent="0.3">
      <c r="A627" s="18" t="s">
        <v>50</v>
      </c>
      <c r="B627" s="17" t="s">
        <v>237</v>
      </c>
      <c r="C627" s="17" t="s">
        <v>206</v>
      </c>
      <c r="D627" s="22">
        <v>1216092.1000000001</v>
      </c>
      <c r="E627" s="22">
        <v>1460077.18</v>
      </c>
      <c r="F627" s="22">
        <v>243985.08</v>
      </c>
      <c r="G627" s="22">
        <v>1.1499999999999999</v>
      </c>
      <c r="H627" s="22">
        <v>0</v>
      </c>
      <c r="I627" s="22">
        <v>113615.98</v>
      </c>
      <c r="J627" s="22">
        <v>10804.41</v>
      </c>
      <c r="K627" s="22">
        <v>4845.63</v>
      </c>
      <c r="L627" s="22">
        <v>60353.15</v>
      </c>
      <c r="M627" s="22">
        <v>0</v>
      </c>
      <c r="N627" s="22">
        <v>55404.12</v>
      </c>
      <c r="O627" s="22">
        <v>0</v>
      </c>
      <c r="P627" s="22">
        <v>0</v>
      </c>
      <c r="Q627" s="22">
        <v>0</v>
      </c>
      <c r="R627" s="22">
        <v>0</v>
      </c>
      <c r="S627" s="22">
        <v>0</v>
      </c>
      <c r="T627">
        <v>0</v>
      </c>
      <c r="U627">
        <v>0</v>
      </c>
      <c r="V627">
        <v>0</v>
      </c>
    </row>
    <row r="628" spans="1:22" x14ac:dyDescent="0.3">
      <c r="A628" s="18" t="s">
        <v>50</v>
      </c>
      <c r="B628" s="17" t="s">
        <v>237</v>
      </c>
      <c r="C628" s="17" t="s">
        <v>215</v>
      </c>
      <c r="D628" s="22">
        <v>652007.44999999995</v>
      </c>
      <c r="E628" s="22">
        <v>927973.94</v>
      </c>
      <c r="F628" s="22">
        <v>275966.49</v>
      </c>
      <c r="G628" s="22">
        <v>0</v>
      </c>
      <c r="H628" s="22">
        <v>0</v>
      </c>
      <c r="I628" s="22">
        <v>142053.26</v>
      </c>
      <c r="J628" s="22">
        <v>2761.93</v>
      </c>
      <c r="K628" s="22">
        <v>3441.05</v>
      </c>
      <c r="L628" s="22">
        <v>68768.38</v>
      </c>
      <c r="M628" s="22">
        <v>0</v>
      </c>
      <c r="N628" s="22">
        <v>33498.65</v>
      </c>
      <c r="O628" s="22">
        <v>0</v>
      </c>
      <c r="P628" s="22">
        <v>0</v>
      </c>
      <c r="Q628" s="22">
        <v>0</v>
      </c>
      <c r="R628" s="22">
        <v>0</v>
      </c>
      <c r="S628" s="22">
        <v>0</v>
      </c>
      <c r="T628">
        <v>0</v>
      </c>
      <c r="U628">
        <v>0</v>
      </c>
      <c r="V628">
        <v>0</v>
      </c>
    </row>
    <row r="629" spans="1:22" x14ac:dyDescent="0.3">
      <c r="A629" s="18" t="s">
        <v>50</v>
      </c>
      <c r="B629" s="17" t="s">
        <v>237</v>
      </c>
      <c r="C629" s="17" t="s">
        <v>207</v>
      </c>
      <c r="D629" s="22">
        <v>1293727.45</v>
      </c>
      <c r="E629" s="22">
        <v>1517403.03</v>
      </c>
      <c r="F629" s="22">
        <v>223675.58</v>
      </c>
      <c r="G629" s="22">
        <v>4.76</v>
      </c>
      <c r="H629" s="22">
        <v>0</v>
      </c>
      <c r="I629" s="22">
        <v>101028.02</v>
      </c>
      <c r="J629" s="22">
        <v>11669.21</v>
      </c>
      <c r="K629" s="22">
        <v>5702.15</v>
      </c>
      <c r="L629" s="22">
        <v>68144.639999999999</v>
      </c>
      <c r="M629" s="22">
        <v>0</v>
      </c>
      <c r="N629" s="22">
        <v>78138.75</v>
      </c>
      <c r="O629" s="22">
        <v>118.19</v>
      </c>
      <c r="P629" s="22">
        <v>0</v>
      </c>
      <c r="Q629" s="22">
        <v>0</v>
      </c>
      <c r="R629" s="22">
        <v>0</v>
      </c>
      <c r="S629" s="22">
        <v>0</v>
      </c>
      <c r="T629">
        <v>0</v>
      </c>
      <c r="U629">
        <v>0</v>
      </c>
      <c r="V629">
        <v>0</v>
      </c>
    </row>
    <row r="630" spans="1:22" x14ac:dyDescent="0.3">
      <c r="A630" s="18" t="s">
        <v>50</v>
      </c>
      <c r="B630" s="17" t="s">
        <v>237</v>
      </c>
      <c r="C630" s="17" t="s">
        <v>216</v>
      </c>
      <c r="D630" s="22">
        <v>1584220.58</v>
      </c>
      <c r="E630" s="22">
        <v>843494.74179999903</v>
      </c>
      <c r="F630" s="22">
        <v>193670.33</v>
      </c>
      <c r="G630" s="22">
        <v>1.45</v>
      </c>
      <c r="H630" s="22">
        <v>0</v>
      </c>
      <c r="I630" s="22">
        <v>49458.9</v>
      </c>
      <c r="J630" s="22">
        <v>2714.33</v>
      </c>
      <c r="K630" s="22">
        <v>8732.36</v>
      </c>
      <c r="L630" s="22">
        <v>68607.740000000005</v>
      </c>
      <c r="M630" s="22">
        <v>0</v>
      </c>
      <c r="N630" s="22">
        <v>55994.9</v>
      </c>
      <c r="O630" s="22">
        <v>843.44</v>
      </c>
      <c r="P630" s="22">
        <v>0</v>
      </c>
      <c r="Q630" s="22">
        <v>970141.65819999995</v>
      </c>
      <c r="R630" s="22">
        <v>17309.900000000001</v>
      </c>
      <c r="S630" s="22">
        <v>18435.59</v>
      </c>
      <c r="T630">
        <v>3919.27</v>
      </c>
      <c r="U630">
        <v>0</v>
      </c>
      <c r="V630">
        <v>0</v>
      </c>
    </row>
    <row r="631" spans="1:22" x14ac:dyDescent="0.3">
      <c r="A631" s="18" t="s">
        <v>50</v>
      </c>
      <c r="B631" s="17" t="s">
        <v>237</v>
      </c>
      <c r="C631" s="17" t="s">
        <v>208</v>
      </c>
      <c r="D631" s="22">
        <v>962165.94</v>
      </c>
      <c r="E631" s="22">
        <v>1234324.6000000001</v>
      </c>
      <c r="F631" s="22">
        <v>272158.65999999997</v>
      </c>
      <c r="G631" s="22">
        <v>11.24</v>
      </c>
      <c r="H631" s="22">
        <v>0</v>
      </c>
      <c r="I631" s="22">
        <v>131707.47</v>
      </c>
      <c r="J631" s="22">
        <v>8390.66</v>
      </c>
      <c r="K631" s="22">
        <v>2463.96</v>
      </c>
      <c r="L631" s="22">
        <v>76231.89</v>
      </c>
      <c r="M631" s="22">
        <v>0</v>
      </c>
      <c r="N631" s="22">
        <v>90154.13</v>
      </c>
      <c r="O631" s="22">
        <v>736.88</v>
      </c>
      <c r="P631" s="22">
        <v>0</v>
      </c>
      <c r="Q631" s="22">
        <v>0</v>
      </c>
      <c r="R631" s="22">
        <v>0</v>
      </c>
      <c r="S631" s="22">
        <v>0</v>
      </c>
      <c r="T631">
        <v>0</v>
      </c>
      <c r="U631">
        <v>0</v>
      </c>
      <c r="V631">
        <v>0</v>
      </c>
    </row>
    <row r="632" spans="1:22" x14ac:dyDescent="0.3">
      <c r="A632" s="18" t="s">
        <v>50</v>
      </c>
      <c r="B632" s="17" t="s">
        <v>237</v>
      </c>
      <c r="C632" s="17" t="s">
        <v>209</v>
      </c>
      <c r="D632" s="22">
        <v>929247.91000000096</v>
      </c>
      <c r="E632" s="22">
        <v>1349561.7</v>
      </c>
      <c r="F632" s="22">
        <v>420313.79</v>
      </c>
      <c r="G632" s="22">
        <v>66.430000000000007</v>
      </c>
      <c r="H632" s="22">
        <v>0</v>
      </c>
      <c r="I632" s="22">
        <v>227336.39</v>
      </c>
      <c r="J632" s="22">
        <v>5282.72</v>
      </c>
      <c r="K632" s="22">
        <v>1772.65</v>
      </c>
      <c r="L632" s="22">
        <v>110993.9</v>
      </c>
      <c r="M632" s="22">
        <v>0</v>
      </c>
      <c r="N632" s="22">
        <v>55967.13</v>
      </c>
      <c r="O632" s="22">
        <v>0</v>
      </c>
      <c r="P632" s="22">
        <v>0</v>
      </c>
      <c r="Q632" s="22">
        <v>0</v>
      </c>
      <c r="R632" s="22">
        <v>0</v>
      </c>
      <c r="S632" s="22">
        <v>0</v>
      </c>
      <c r="T632">
        <v>0</v>
      </c>
      <c r="U632">
        <v>0</v>
      </c>
      <c r="V632">
        <v>0</v>
      </c>
    </row>
    <row r="633" spans="1:22" x14ac:dyDescent="0.3">
      <c r="A633" s="18" t="s">
        <v>50</v>
      </c>
      <c r="B633" s="17" t="s">
        <v>237</v>
      </c>
      <c r="C633" s="17" t="s">
        <v>210</v>
      </c>
      <c r="D633" s="22">
        <v>732524.799999999</v>
      </c>
      <c r="E633" s="22">
        <v>1341249.02</v>
      </c>
      <c r="F633" s="22">
        <v>608724.22</v>
      </c>
      <c r="G633" s="22">
        <v>4.5</v>
      </c>
      <c r="H633" s="22">
        <v>0</v>
      </c>
      <c r="I633" s="22">
        <v>71211.67</v>
      </c>
      <c r="J633" s="22">
        <v>7970.75</v>
      </c>
      <c r="K633" s="22">
        <v>9523.8700000000008</v>
      </c>
      <c r="L633" s="22">
        <v>200052.49</v>
      </c>
      <c r="M633" s="22">
        <v>0</v>
      </c>
      <c r="N633" s="22">
        <v>144033.01999999999</v>
      </c>
      <c r="O633" s="22">
        <v>0</v>
      </c>
      <c r="P633" s="22">
        <v>0</v>
      </c>
      <c r="Q633" s="22">
        <v>0</v>
      </c>
      <c r="R633" s="22">
        <v>0</v>
      </c>
      <c r="S633" s="22">
        <v>0</v>
      </c>
      <c r="T633">
        <v>0</v>
      </c>
      <c r="U633">
        <v>0</v>
      </c>
      <c r="V633">
        <v>0</v>
      </c>
    </row>
    <row r="634" spans="1:22" x14ac:dyDescent="0.3">
      <c r="A634" s="18" t="s">
        <v>50</v>
      </c>
      <c r="B634" s="17" t="s">
        <v>237</v>
      </c>
      <c r="C634" s="17" t="s">
        <v>217</v>
      </c>
      <c r="D634" s="22">
        <v>1415864.8</v>
      </c>
      <c r="E634" s="22">
        <v>1732165.88</v>
      </c>
      <c r="F634" s="22">
        <v>316301.08</v>
      </c>
      <c r="G634" s="22">
        <v>19.84</v>
      </c>
      <c r="H634" s="22">
        <v>0</v>
      </c>
      <c r="I634" s="22">
        <v>161151.72</v>
      </c>
      <c r="J634" s="22">
        <v>11074.91</v>
      </c>
      <c r="K634" s="22">
        <v>6144.95</v>
      </c>
      <c r="L634" s="22">
        <v>82289.22</v>
      </c>
      <c r="M634" s="22">
        <v>0</v>
      </c>
      <c r="N634" s="22">
        <v>59838.64</v>
      </c>
      <c r="O634" s="22">
        <v>602.1</v>
      </c>
      <c r="P634" s="22">
        <v>0</v>
      </c>
      <c r="Q634" s="22">
        <v>0</v>
      </c>
      <c r="R634" s="22">
        <v>0</v>
      </c>
      <c r="S634" s="22">
        <v>0</v>
      </c>
      <c r="T634">
        <v>0</v>
      </c>
      <c r="U634">
        <v>0</v>
      </c>
      <c r="V634">
        <v>0</v>
      </c>
    </row>
    <row r="635" spans="1:22" x14ac:dyDescent="0.3">
      <c r="A635" s="18" t="s">
        <v>50</v>
      </c>
      <c r="B635" s="17" t="s">
        <v>237</v>
      </c>
      <c r="C635" s="17" t="s">
        <v>218</v>
      </c>
      <c r="D635" s="22">
        <v>67232.460000000006</v>
      </c>
      <c r="E635" s="22">
        <v>98445.27</v>
      </c>
      <c r="F635" s="22">
        <v>31212.81</v>
      </c>
      <c r="G635" s="22">
        <v>6.1</v>
      </c>
      <c r="H635" s="22">
        <v>0</v>
      </c>
      <c r="I635" s="22">
        <v>6393.9</v>
      </c>
      <c r="J635" s="22">
        <v>788.82</v>
      </c>
      <c r="K635" s="22">
        <v>339.05</v>
      </c>
      <c r="L635" s="22">
        <v>19819.75</v>
      </c>
      <c r="M635" s="22">
        <v>0</v>
      </c>
      <c r="N635" s="22">
        <v>17050.330000000002</v>
      </c>
      <c r="O635" s="22">
        <v>0</v>
      </c>
      <c r="P635" s="22">
        <v>0</v>
      </c>
      <c r="Q635" s="22">
        <v>0</v>
      </c>
      <c r="R635" s="22">
        <v>0</v>
      </c>
      <c r="S635" s="22">
        <v>0</v>
      </c>
      <c r="T635">
        <v>0</v>
      </c>
      <c r="U635">
        <v>0</v>
      </c>
      <c r="V635">
        <v>0</v>
      </c>
    </row>
    <row r="636" spans="1:22" x14ac:dyDescent="0.3">
      <c r="A636" s="18" t="s">
        <v>50</v>
      </c>
      <c r="B636" s="17" t="s">
        <v>237</v>
      </c>
      <c r="C636" s="17" t="s">
        <v>219</v>
      </c>
      <c r="D636" s="22">
        <v>185010.38</v>
      </c>
      <c r="E636" s="22">
        <v>54707.580699999999</v>
      </c>
      <c r="F636" s="22">
        <v>1039.5899999999999</v>
      </c>
      <c r="G636" s="22">
        <v>1</v>
      </c>
      <c r="H636" s="22">
        <v>0</v>
      </c>
      <c r="I636" s="22">
        <v>0</v>
      </c>
      <c r="J636" s="22">
        <v>0</v>
      </c>
      <c r="K636" s="22">
        <v>1039.5899999999999</v>
      </c>
      <c r="L636" s="22">
        <v>0</v>
      </c>
      <c r="M636" s="22">
        <v>0</v>
      </c>
      <c r="N636" s="22">
        <v>2421.44</v>
      </c>
      <c r="O636" s="22">
        <v>234.86</v>
      </c>
      <c r="P636" s="22">
        <v>0</v>
      </c>
      <c r="Q636" s="22">
        <v>134234.0993</v>
      </c>
      <c r="R636" s="22">
        <v>350.64</v>
      </c>
      <c r="S636" s="22">
        <v>2541.0700000000002</v>
      </c>
      <c r="T636">
        <v>0</v>
      </c>
      <c r="U636">
        <v>0</v>
      </c>
      <c r="V636">
        <v>0</v>
      </c>
    </row>
    <row r="637" spans="1:22" x14ac:dyDescent="0.3">
      <c r="A637" s="18" t="s">
        <v>50</v>
      </c>
      <c r="B637" s="17" t="s">
        <v>237</v>
      </c>
      <c r="C637" s="17" t="s">
        <v>220</v>
      </c>
      <c r="D637" s="22">
        <v>700496.63</v>
      </c>
      <c r="E637" s="22">
        <v>245022.1176</v>
      </c>
      <c r="F637" s="22">
        <v>4845.54</v>
      </c>
      <c r="G637" s="22">
        <v>4.2300000000000004</v>
      </c>
      <c r="H637" s="22">
        <v>0</v>
      </c>
      <c r="I637" s="22">
        <v>0</v>
      </c>
      <c r="J637" s="22">
        <v>16.02</v>
      </c>
      <c r="K637" s="22">
        <v>4634.66</v>
      </c>
      <c r="L637" s="22">
        <v>0</v>
      </c>
      <c r="M637" s="22">
        <v>0</v>
      </c>
      <c r="N637" s="22">
        <v>358.43</v>
      </c>
      <c r="O637" s="22">
        <v>1597.11</v>
      </c>
      <c r="P637" s="22">
        <v>0</v>
      </c>
      <c r="Q637" s="22">
        <v>469236.9424</v>
      </c>
      <c r="R637" s="22">
        <v>0</v>
      </c>
      <c r="S637" s="22">
        <v>8916.89</v>
      </c>
      <c r="T637">
        <v>37583.279999999999</v>
      </c>
      <c r="U637">
        <v>0</v>
      </c>
      <c r="V637">
        <v>0</v>
      </c>
    </row>
    <row r="638" spans="1:22" x14ac:dyDescent="0.3">
      <c r="A638" s="18" t="s">
        <v>50</v>
      </c>
      <c r="B638" s="17" t="s">
        <v>237</v>
      </c>
      <c r="C638" s="17" t="s">
        <v>153</v>
      </c>
      <c r="D638" s="22">
        <v>123189.16</v>
      </c>
      <c r="E638" s="22">
        <v>125575.46</v>
      </c>
      <c r="F638" s="22">
        <v>2386.3000000000002</v>
      </c>
      <c r="G638" s="22">
        <v>0</v>
      </c>
      <c r="H638" s="22">
        <v>0</v>
      </c>
      <c r="I638" s="22">
        <v>0</v>
      </c>
      <c r="J638" s="22">
        <v>0</v>
      </c>
      <c r="K638" s="22">
        <v>2386.3000000000002</v>
      </c>
      <c r="L638" s="22">
        <v>0</v>
      </c>
      <c r="M638" s="22">
        <v>0</v>
      </c>
      <c r="N638" s="22">
        <v>0</v>
      </c>
      <c r="O638" s="22">
        <v>0</v>
      </c>
      <c r="P638" s="22">
        <v>0</v>
      </c>
      <c r="Q638" s="22">
        <v>0</v>
      </c>
      <c r="R638" s="22">
        <v>0</v>
      </c>
      <c r="S638" s="22">
        <v>0</v>
      </c>
      <c r="T638">
        <v>0</v>
      </c>
      <c r="U638">
        <v>0</v>
      </c>
      <c r="V638">
        <v>0</v>
      </c>
    </row>
    <row r="639" spans="1:22" x14ac:dyDescent="0.3">
      <c r="A639" s="18" t="s">
        <v>50</v>
      </c>
      <c r="B639" s="17" t="s">
        <v>237</v>
      </c>
      <c r="C639" s="17" t="s">
        <v>155</v>
      </c>
      <c r="D639" s="22">
        <v>1492686.44</v>
      </c>
      <c r="E639" s="22">
        <v>605830.61470000003</v>
      </c>
      <c r="F639" s="22">
        <v>197344.37</v>
      </c>
      <c r="G639" s="22">
        <v>1.1000000000000001</v>
      </c>
      <c r="H639" s="22">
        <v>0</v>
      </c>
      <c r="I639" s="22">
        <v>6997.52</v>
      </c>
      <c r="J639" s="22">
        <v>425.97</v>
      </c>
      <c r="K639" s="22">
        <v>10423.94</v>
      </c>
      <c r="L639" s="22">
        <v>10665.13</v>
      </c>
      <c r="M639" s="22">
        <v>0</v>
      </c>
      <c r="N639" s="22">
        <v>5865.15</v>
      </c>
      <c r="O639" s="22">
        <v>59.87</v>
      </c>
      <c r="P639" s="22">
        <v>0</v>
      </c>
      <c r="Q639" s="22">
        <v>1574129.6052999999</v>
      </c>
      <c r="R639" s="22">
        <v>460040.06</v>
      </c>
      <c r="S639" s="22">
        <v>29889.35</v>
      </c>
      <c r="T639">
        <v>11621.39</v>
      </c>
      <c r="U639">
        <v>0</v>
      </c>
      <c r="V639">
        <v>0</v>
      </c>
    </row>
    <row r="640" spans="1:22" x14ac:dyDescent="0.3">
      <c r="A640" s="18" t="s">
        <v>50</v>
      </c>
      <c r="B640" s="17" t="s">
        <v>237</v>
      </c>
      <c r="C640" s="17" t="s">
        <v>157</v>
      </c>
      <c r="D640" s="22">
        <v>1767327.3</v>
      </c>
      <c r="E640" s="22">
        <v>173347.2237</v>
      </c>
      <c r="F640" s="22">
        <v>63926.96</v>
      </c>
      <c r="G640" s="22">
        <v>4.7</v>
      </c>
      <c r="H640" s="22">
        <v>0</v>
      </c>
      <c r="I640" s="22">
        <v>0</v>
      </c>
      <c r="J640" s="22">
        <v>0</v>
      </c>
      <c r="K640" s="22">
        <v>3294.12</v>
      </c>
      <c r="L640" s="22">
        <v>0</v>
      </c>
      <c r="M640" s="22">
        <v>0</v>
      </c>
      <c r="N640" s="22">
        <v>3.12</v>
      </c>
      <c r="O640" s="22">
        <v>0</v>
      </c>
      <c r="P640" s="22">
        <v>0</v>
      </c>
      <c r="Q640" s="22">
        <v>2626511.5962999999</v>
      </c>
      <c r="R640" s="22">
        <v>918692.95</v>
      </c>
      <c r="S640" s="22">
        <v>49911.61</v>
      </c>
      <c r="T640">
        <v>0</v>
      </c>
      <c r="U640">
        <v>0</v>
      </c>
      <c r="V640">
        <v>0</v>
      </c>
    </row>
    <row r="641" spans="1:22" x14ac:dyDescent="0.3">
      <c r="A641" s="18" t="s">
        <v>51</v>
      </c>
      <c r="B641" s="17" t="s">
        <v>238</v>
      </c>
      <c r="C641" s="17" t="s">
        <v>129</v>
      </c>
      <c r="D641" s="22">
        <v>2060430.54</v>
      </c>
      <c r="E641" s="22">
        <v>2324622.14</v>
      </c>
      <c r="F641" s="22">
        <v>264191.59999999998</v>
      </c>
      <c r="G641" s="22">
        <v>82</v>
      </c>
      <c r="H641" s="22">
        <v>0</v>
      </c>
      <c r="I641" s="22">
        <v>0</v>
      </c>
      <c r="J641" s="22">
        <v>0</v>
      </c>
      <c r="K641" s="22">
        <v>0</v>
      </c>
      <c r="L641" s="22">
        <v>0</v>
      </c>
      <c r="M641" s="22">
        <v>0</v>
      </c>
      <c r="N641" s="22">
        <v>147550.01999999999</v>
      </c>
      <c r="O641" s="22">
        <v>86.39</v>
      </c>
      <c r="P641" s="22">
        <v>0</v>
      </c>
      <c r="Q641" s="22">
        <v>0</v>
      </c>
      <c r="R641" s="22">
        <v>0</v>
      </c>
      <c r="S641" s="22">
        <v>0</v>
      </c>
      <c r="T641">
        <v>0</v>
      </c>
      <c r="U641">
        <v>0</v>
      </c>
      <c r="V641">
        <v>0</v>
      </c>
    </row>
    <row r="642" spans="1:22" x14ac:dyDescent="0.3">
      <c r="A642" s="18" t="s">
        <v>51</v>
      </c>
      <c r="B642" s="17" t="s">
        <v>238</v>
      </c>
      <c r="C642" s="17" t="s">
        <v>130</v>
      </c>
      <c r="D642" s="22">
        <v>413879.42</v>
      </c>
      <c r="E642" s="22">
        <v>417631.62</v>
      </c>
      <c r="F642" s="22">
        <v>3752.2</v>
      </c>
      <c r="G642" s="22">
        <v>20.07</v>
      </c>
      <c r="H642" s="22">
        <v>0</v>
      </c>
      <c r="I642" s="22">
        <v>0</v>
      </c>
      <c r="J642" s="22">
        <v>0</v>
      </c>
      <c r="K642" s="22">
        <v>0</v>
      </c>
      <c r="L642" s="22">
        <v>0</v>
      </c>
      <c r="M642" s="22">
        <v>0</v>
      </c>
      <c r="N642" s="22">
        <v>7950.52</v>
      </c>
      <c r="O642" s="22">
        <v>0</v>
      </c>
      <c r="P642" s="22">
        <v>0</v>
      </c>
      <c r="Q642" s="22">
        <v>0</v>
      </c>
      <c r="R642" s="22">
        <v>0</v>
      </c>
      <c r="S642" s="22">
        <v>0</v>
      </c>
      <c r="T642">
        <v>0</v>
      </c>
      <c r="U642">
        <v>0</v>
      </c>
      <c r="V642">
        <v>0</v>
      </c>
    </row>
    <row r="643" spans="1:22" x14ac:dyDescent="0.3">
      <c r="A643" s="18" t="s">
        <v>51</v>
      </c>
      <c r="B643" s="17" t="s">
        <v>238</v>
      </c>
      <c r="C643" s="17" t="s">
        <v>131</v>
      </c>
      <c r="D643" s="22">
        <v>62837.54</v>
      </c>
      <c r="E643" s="22">
        <v>81175.09</v>
      </c>
      <c r="F643" s="22">
        <v>18337.55</v>
      </c>
      <c r="G643" s="22">
        <v>0</v>
      </c>
      <c r="H643" s="22">
        <v>0</v>
      </c>
      <c r="I643" s="22">
        <v>0</v>
      </c>
      <c r="J643" s="22">
        <v>0</v>
      </c>
      <c r="K643" s="22">
        <v>0</v>
      </c>
      <c r="L643" s="22">
        <v>0</v>
      </c>
      <c r="M643" s="22">
        <v>0</v>
      </c>
      <c r="N643" s="22">
        <v>6506.04</v>
      </c>
      <c r="O643" s="22">
        <v>0</v>
      </c>
      <c r="P643" s="22">
        <v>0</v>
      </c>
      <c r="Q643" s="22">
        <v>0</v>
      </c>
      <c r="R643" s="22">
        <v>0</v>
      </c>
      <c r="S643" s="22">
        <v>0</v>
      </c>
      <c r="T643">
        <v>0</v>
      </c>
      <c r="U643">
        <v>0</v>
      </c>
      <c r="V643">
        <v>0</v>
      </c>
    </row>
    <row r="644" spans="1:22" x14ac:dyDescent="0.3">
      <c r="A644" s="18" t="s">
        <v>51</v>
      </c>
      <c r="B644" s="17" t="s">
        <v>238</v>
      </c>
      <c r="C644" s="17" t="s">
        <v>132</v>
      </c>
      <c r="D644" s="22">
        <v>2635554.7000000002</v>
      </c>
      <c r="E644" s="22">
        <v>2977241.59</v>
      </c>
      <c r="F644" s="22">
        <v>341686.89</v>
      </c>
      <c r="G644" s="22">
        <v>115.33</v>
      </c>
      <c r="H644" s="22">
        <v>0</v>
      </c>
      <c r="I644" s="22">
        <v>0</v>
      </c>
      <c r="J644" s="22">
        <v>0</v>
      </c>
      <c r="K644" s="22">
        <v>0</v>
      </c>
      <c r="L644" s="22">
        <v>0</v>
      </c>
      <c r="M644" s="22">
        <v>0</v>
      </c>
      <c r="N644" s="22">
        <v>194634.05</v>
      </c>
      <c r="O644" s="22">
        <v>112.46</v>
      </c>
      <c r="P644" s="22">
        <v>0</v>
      </c>
      <c r="Q644" s="22">
        <v>0</v>
      </c>
      <c r="R644" s="22">
        <v>0</v>
      </c>
      <c r="S644" s="22">
        <v>0</v>
      </c>
      <c r="T644">
        <v>0</v>
      </c>
      <c r="U644">
        <v>0</v>
      </c>
      <c r="V644">
        <v>0</v>
      </c>
    </row>
    <row r="645" spans="1:22" x14ac:dyDescent="0.3">
      <c r="A645" s="18" t="s">
        <v>51</v>
      </c>
      <c r="B645" s="17" t="s">
        <v>238</v>
      </c>
      <c r="C645" s="17" t="s">
        <v>133</v>
      </c>
      <c r="D645" s="22">
        <v>1712034.28</v>
      </c>
      <c r="E645" s="22">
        <v>1000266.4125</v>
      </c>
      <c r="F645" s="22">
        <v>19875.05</v>
      </c>
      <c r="G645" s="22">
        <v>11.49</v>
      </c>
      <c r="H645" s="22">
        <v>0</v>
      </c>
      <c r="I645" s="22">
        <v>0</v>
      </c>
      <c r="J645" s="22">
        <v>0</v>
      </c>
      <c r="K645" s="22">
        <v>0</v>
      </c>
      <c r="L645" s="22">
        <v>0</v>
      </c>
      <c r="M645" s="22">
        <v>0</v>
      </c>
      <c r="N645" s="22">
        <v>66842.13</v>
      </c>
      <c r="O645" s="22">
        <v>4674.93</v>
      </c>
      <c r="P645" s="22">
        <v>0</v>
      </c>
      <c r="Q645" s="22">
        <v>731642.91749999998</v>
      </c>
      <c r="R645" s="22">
        <v>0</v>
      </c>
      <c r="S645" s="22">
        <v>0</v>
      </c>
      <c r="T645">
        <v>0</v>
      </c>
      <c r="U645">
        <v>0</v>
      </c>
      <c r="V645">
        <v>0</v>
      </c>
    </row>
    <row r="646" spans="1:22" x14ac:dyDescent="0.3">
      <c r="A646" s="18" t="s">
        <v>51</v>
      </c>
      <c r="B646" s="17" t="s">
        <v>238</v>
      </c>
      <c r="C646" s="17" t="s">
        <v>134</v>
      </c>
      <c r="D646" s="22">
        <v>37699.82</v>
      </c>
      <c r="E646" s="22">
        <v>41497.440000000002</v>
      </c>
      <c r="F646" s="22">
        <v>3797.62</v>
      </c>
      <c r="G646" s="22">
        <v>5.0599999999999996</v>
      </c>
      <c r="H646" s="22">
        <v>0</v>
      </c>
      <c r="I646" s="22">
        <v>0</v>
      </c>
      <c r="J646" s="22">
        <v>0</v>
      </c>
      <c r="K646" s="22">
        <v>0</v>
      </c>
      <c r="L646" s="22">
        <v>0</v>
      </c>
      <c r="M646" s="22">
        <v>0</v>
      </c>
      <c r="N646" s="22">
        <v>3754.41</v>
      </c>
      <c r="O646" s="22">
        <v>0</v>
      </c>
      <c r="P646" s="22">
        <v>0</v>
      </c>
      <c r="Q646" s="22">
        <v>0</v>
      </c>
      <c r="R646" s="22">
        <v>0</v>
      </c>
      <c r="S646" s="22">
        <v>0</v>
      </c>
      <c r="T646">
        <v>0</v>
      </c>
      <c r="U646">
        <v>0</v>
      </c>
      <c r="V646">
        <v>0</v>
      </c>
    </row>
    <row r="647" spans="1:22" x14ac:dyDescent="0.3">
      <c r="A647" s="18" t="s">
        <v>51</v>
      </c>
      <c r="B647" s="17" t="s">
        <v>238</v>
      </c>
      <c r="C647" s="17" t="s">
        <v>135</v>
      </c>
      <c r="D647" s="22">
        <v>947689.82</v>
      </c>
      <c r="E647" s="22">
        <v>972933.72759999998</v>
      </c>
      <c r="F647" s="22">
        <v>25273.66</v>
      </c>
      <c r="G647" s="22">
        <v>8.94</v>
      </c>
      <c r="H647" s="22">
        <v>0</v>
      </c>
      <c r="I647" s="22">
        <v>0</v>
      </c>
      <c r="J647" s="22">
        <v>0</v>
      </c>
      <c r="K647" s="22">
        <v>0</v>
      </c>
      <c r="L647" s="22">
        <v>0</v>
      </c>
      <c r="M647" s="22">
        <v>0</v>
      </c>
      <c r="N647" s="22">
        <v>53866.87</v>
      </c>
      <c r="O647" s="22">
        <v>109.95</v>
      </c>
      <c r="P647" s="22">
        <v>0</v>
      </c>
      <c r="Q647" s="22">
        <v>29.752400000000002</v>
      </c>
      <c r="R647" s="22">
        <v>0</v>
      </c>
      <c r="S647" s="22">
        <v>0</v>
      </c>
      <c r="T647">
        <v>0</v>
      </c>
      <c r="U647">
        <v>0</v>
      </c>
      <c r="V647">
        <v>0</v>
      </c>
    </row>
    <row r="648" spans="1:22" x14ac:dyDescent="0.3">
      <c r="A648" s="18" t="s">
        <v>51</v>
      </c>
      <c r="B648" s="17" t="s">
        <v>238</v>
      </c>
      <c r="C648" s="17" t="s">
        <v>136</v>
      </c>
      <c r="D648" s="22">
        <v>77904.820000000007</v>
      </c>
      <c r="E648" s="22">
        <v>82750.289999999994</v>
      </c>
      <c r="F648" s="22">
        <v>4845.47</v>
      </c>
      <c r="G648" s="22">
        <v>7</v>
      </c>
      <c r="H648" s="22">
        <v>0</v>
      </c>
      <c r="I648" s="22">
        <v>0</v>
      </c>
      <c r="J648" s="22">
        <v>0</v>
      </c>
      <c r="K648" s="22">
        <v>0</v>
      </c>
      <c r="L648" s="22">
        <v>0</v>
      </c>
      <c r="M648" s="22">
        <v>0</v>
      </c>
      <c r="N648" s="22">
        <v>8901.36</v>
      </c>
      <c r="O648" s="22">
        <v>0</v>
      </c>
      <c r="P648" s="22">
        <v>0</v>
      </c>
      <c r="Q648" s="22">
        <v>0</v>
      </c>
      <c r="R648" s="22">
        <v>0</v>
      </c>
      <c r="S648" s="22">
        <v>0</v>
      </c>
      <c r="T648">
        <v>0</v>
      </c>
      <c r="U648">
        <v>0</v>
      </c>
      <c r="V648">
        <v>0</v>
      </c>
    </row>
    <row r="649" spans="1:22" x14ac:dyDescent="0.3">
      <c r="A649" s="18" t="s">
        <v>51</v>
      </c>
      <c r="B649" s="17" t="s">
        <v>238</v>
      </c>
      <c r="C649" s="17" t="s">
        <v>137</v>
      </c>
      <c r="D649" s="22">
        <v>748348.32</v>
      </c>
      <c r="E649" s="22">
        <v>786373.31</v>
      </c>
      <c r="F649" s="22">
        <v>38024.99</v>
      </c>
      <c r="G649" s="22">
        <v>36.35</v>
      </c>
      <c r="H649" s="22">
        <v>0</v>
      </c>
      <c r="I649" s="22">
        <v>0</v>
      </c>
      <c r="J649" s="22">
        <v>0</v>
      </c>
      <c r="K649" s="22">
        <v>0</v>
      </c>
      <c r="L649" s="22">
        <v>0</v>
      </c>
      <c r="M649" s="22">
        <v>0</v>
      </c>
      <c r="N649" s="22">
        <v>34495.14</v>
      </c>
      <c r="O649" s="22">
        <v>80.19</v>
      </c>
      <c r="P649" s="22">
        <v>0</v>
      </c>
      <c r="Q649" s="22">
        <v>0</v>
      </c>
      <c r="R649" s="22">
        <v>0</v>
      </c>
      <c r="S649" s="22">
        <v>0</v>
      </c>
      <c r="T649">
        <v>0</v>
      </c>
      <c r="U649">
        <v>0</v>
      </c>
      <c r="V649">
        <v>0</v>
      </c>
    </row>
    <row r="650" spans="1:22" x14ac:dyDescent="0.3">
      <c r="A650" s="18" t="s">
        <v>51</v>
      </c>
      <c r="B650" s="17" t="s">
        <v>238</v>
      </c>
      <c r="C650" s="17" t="s">
        <v>138</v>
      </c>
      <c r="D650" s="22">
        <v>1799526.02</v>
      </c>
      <c r="E650" s="22">
        <v>2049659.46</v>
      </c>
      <c r="F650" s="22">
        <v>250133.44</v>
      </c>
      <c r="G650" s="22">
        <v>73.260000000000005</v>
      </c>
      <c r="H650" s="22">
        <v>0</v>
      </c>
      <c r="I650" s="22">
        <v>0</v>
      </c>
      <c r="J650" s="22">
        <v>0</v>
      </c>
      <c r="K650" s="22">
        <v>0</v>
      </c>
      <c r="L650" s="22">
        <v>0</v>
      </c>
      <c r="M650" s="22">
        <v>0</v>
      </c>
      <c r="N650" s="22">
        <v>93079.43</v>
      </c>
      <c r="O650" s="22">
        <v>0</v>
      </c>
      <c r="P650" s="22">
        <v>0</v>
      </c>
      <c r="Q650" s="22">
        <v>0</v>
      </c>
      <c r="R650" s="22">
        <v>0</v>
      </c>
      <c r="S650" s="22">
        <v>0</v>
      </c>
      <c r="T650">
        <v>0</v>
      </c>
      <c r="U650">
        <v>0</v>
      </c>
      <c r="V650">
        <v>0</v>
      </c>
    </row>
    <row r="651" spans="1:22" x14ac:dyDescent="0.3">
      <c r="A651" s="18" t="s">
        <v>51</v>
      </c>
      <c r="B651" s="17" t="s">
        <v>238</v>
      </c>
      <c r="C651" s="17" t="s">
        <v>139</v>
      </c>
      <c r="D651" s="22">
        <v>1256226.3999999999</v>
      </c>
      <c r="E651" s="22">
        <v>1271760.5307</v>
      </c>
      <c r="F651" s="22">
        <v>42296.65</v>
      </c>
      <c r="G651" s="22">
        <v>16.16</v>
      </c>
      <c r="H651" s="22">
        <v>0</v>
      </c>
      <c r="I651" s="22">
        <v>0</v>
      </c>
      <c r="J651" s="22">
        <v>0</v>
      </c>
      <c r="K651" s="22">
        <v>0</v>
      </c>
      <c r="L651" s="22">
        <v>0</v>
      </c>
      <c r="M651" s="22">
        <v>0</v>
      </c>
      <c r="N651" s="22">
        <v>66841.22</v>
      </c>
      <c r="O651" s="22">
        <v>162.15</v>
      </c>
      <c r="P651" s="22">
        <v>0</v>
      </c>
      <c r="Q651" s="22">
        <v>26762.5193</v>
      </c>
      <c r="R651" s="22">
        <v>0</v>
      </c>
      <c r="S651" s="22">
        <v>0</v>
      </c>
      <c r="T651">
        <v>12796.25</v>
      </c>
      <c r="U651">
        <v>0</v>
      </c>
      <c r="V651">
        <v>0</v>
      </c>
    </row>
    <row r="652" spans="1:22" x14ac:dyDescent="0.3">
      <c r="A652" s="18" t="s">
        <v>51</v>
      </c>
      <c r="B652" s="17" t="s">
        <v>238</v>
      </c>
      <c r="C652" s="17" t="s">
        <v>140</v>
      </c>
      <c r="D652" s="22">
        <v>652268.06000000006</v>
      </c>
      <c r="E652" s="22">
        <v>779829.48</v>
      </c>
      <c r="F652" s="22">
        <v>127561.42</v>
      </c>
      <c r="G652" s="22">
        <v>13.99</v>
      </c>
      <c r="H652" s="22">
        <v>0</v>
      </c>
      <c r="I652" s="22">
        <v>0</v>
      </c>
      <c r="J652" s="22">
        <v>0</v>
      </c>
      <c r="K652" s="22">
        <v>0</v>
      </c>
      <c r="L652" s="22">
        <v>0</v>
      </c>
      <c r="M652" s="22">
        <v>0</v>
      </c>
      <c r="N652" s="22">
        <v>93744.11</v>
      </c>
      <c r="O652" s="22">
        <v>79.05</v>
      </c>
      <c r="P652" s="22">
        <v>0</v>
      </c>
      <c r="Q652" s="22">
        <v>0</v>
      </c>
      <c r="R652" s="22">
        <v>0</v>
      </c>
      <c r="S652" s="22">
        <v>0</v>
      </c>
      <c r="T652">
        <v>0</v>
      </c>
      <c r="U652">
        <v>0</v>
      </c>
      <c r="V652">
        <v>0</v>
      </c>
    </row>
    <row r="653" spans="1:22" x14ac:dyDescent="0.3">
      <c r="A653" s="18" t="s">
        <v>51</v>
      </c>
      <c r="B653" s="17" t="s">
        <v>238</v>
      </c>
      <c r="C653" s="17" t="s">
        <v>143</v>
      </c>
      <c r="D653" s="22">
        <v>792907.96</v>
      </c>
      <c r="E653" s="22">
        <v>809119.72</v>
      </c>
      <c r="F653" s="22">
        <v>16211.76</v>
      </c>
      <c r="G653" s="22">
        <v>13.01</v>
      </c>
      <c r="H653" s="22">
        <v>0</v>
      </c>
      <c r="I653" s="22">
        <v>0</v>
      </c>
      <c r="J653" s="22">
        <v>0</v>
      </c>
      <c r="K653" s="22">
        <v>0</v>
      </c>
      <c r="L653" s="22">
        <v>0</v>
      </c>
      <c r="M653" s="22">
        <v>0</v>
      </c>
      <c r="N653" s="22">
        <v>124359.43</v>
      </c>
      <c r="O653" s="22">
        <v>206.45</v>
      </c>
      <c r="P653" s="22">
        <v>0</v>
      </c>
      <c r="Q653" s="22">
        <v>0</v>
      </c>
      <c r="R653" s="22">
        <v>0</v>
      </c>
      <c r="S653" s="22">
        <v>0</v>
      </c>
      <c r="T653">
        <v>0</v>
      </c>
      <c r="U653">
        <v>0</v>
      </c>
      <c r="V653">
        <v>0</v>
      </c>
    </row>
    <row r="654" spans="1:22" x14ac:dyDescent="0.3">
      <c r="A654" s="18" t="s">
        <v>51</v>
      </c>
      <c r="B654" s="17" t="s">
        <v>238</v>
      </c>
      <c r="C654" s="17" t="s">
        <v>144</v>
      </c>
      <c r="D654" s="22">
        <v>757595.84000000102</v>
      </c>
      <c r="E654" s="22">
        <v>771784.75000000105</v>
      </c>
      <c r="F654" s="22">
        <v>14188.91</v>
      </c>
      <c r="G654" s="22">
        <v>18.41</v>
      </c>
      <c r="H654" s="22">
        <v>0</v>
      </c>
      <c r="I654" s="22">
        <v>0</v>
      </c>
      <c r="J654" s="22">
        <v>0</v>
      </c>
      <c r="K654" s="22">
        <v>0</v>
      </c>
      <c r="L654" s="22">
        <v>0</v>
      </c>
      <c r="M654" s="22">
        <v>0</v>
      </c>
      <c r="N654" s="22">
        <v>54343.78</v>
      </c>
      <c r="O654" s="22">
        <v>1054.1500000000001</v>
      </c>
      <c r="P654" s="22">
        <v>0</v>
      </c>
      <c r="Q654" s="22">
        <v>0</v>
      </c>
      <c r="R654" s="22">
        <v>0</v>
      </c>
      <c r="S654" s="22">
        <v>0</v>
      </c>
      <c r="T654">
        <v>0</v>
      </c>
      <c r="U654">
        <v>0</v>
      </c>
      <c r="V654">
        <v>0</v>
      </c>
    </row>
    <row r="655" spans="1:22" x14ac:dyDescent="0.3">
      <c r="A655" s="18" t="s">
        <v>51</v>
      </c>
      <c r="B655" s="17" t="s">
        <v>238</v>
      </c>
      <c r="C655" s="17" t="s">
        <v>145</v>
      </c>
      <c r="D655" s="22">
        <v>2800304.26000001</v>
      </c>
      <c r="E655" s="22">
        <v>3406849.8300000099</v>
      </c>
      <c r="F655" s="22">
        <v>606545.56999999995</v>
      </c>
      <c r="G655" s="22">
        <v>76.599999999999994</v>
      </c>
      <c r="H655" s="22">
        <v>0</v>
      </c>
      <c r="I655" s="22">
        <v>0</v>
      </c>
      <c r="J655" s="22">
        <v>0</v>
      </c>
      <c r="K655" s="22">
        <v>0</v>
      </c>
      <c r="L655" s="22">
        <v>0</v>
      </c>
      <c r="M655" s="22">
        <v>0</v>
      </c>
      <c r="N655" s="22">
        <v>353489.55</v>
      </c>
      <c r="O655" s="22">
        <v>14188.1</v>
      </c>
      <c r="P655" s="22">
        <v>0</v>
      </c>
      <c r="Q655" s="22">
        <v>0</v>
      </c>
      <c r="R655" s="22">
        <v>0</v>
      </c>
      <c r="S655" s="22">
        <v>0</v>
      </c>
      <c r="T655">
        <v>0</v>
      </c>
      <c r="U655">
        <v>0</v>
      </c>
      <c r="V655">
        <v>0</v>
      </c>
    </row>
    <row r="656" spans="1:22" x14ac:dyDescent="0.3">
      <c r="A656" s="18" t="s">
        <v>51</v>
      </c>
      <c r="B656" s="17" t="s">
        <v>238</v>
      </c>
      <c r="C656" s="17" t="s">
        <v>146</v>
      </c>
      <c r="D656" s="22">
        <v>3320982.48</v>
      </c>
      <c r="E656" s="22">
        <v>4752388.5252</v>
      </c>
      <c r="F656" s="22">
        <v>1534890.8</v>
      </c>
      <c r="G656" s="22">
        <v>53.87</v>
      </c>
      <c r="H656" s="22">
        <v>0</v>
      </c>
      <c r="I656" s="22">
        <v>0</v>
      </c>
      <c r="J656" s="22">
        <v>0</v>
      </c>
      <c r="K656" s="22">
        <v>0</v>
      </c>
      <c r="L656" s="22">
        <v>0</v>
      </c>
      <c r="M656" s="22">
        <v>0</v>
      </c>
      <c r="N656" s="22">
        <v>455620.26</v>
      </c>
      <c r="O656" s="22">
        <v>1544.38</v>
      </c>
      <c r="P656" s="22">
        <v>0</v>
      </c>
      <c r="Q656" s="22">
        <v>130635.5248</v>
      </c>
      <c r="R656" s="22">
        <v>27150.77</v>
      </c>
      <c r="S656" s="22">
        <v>0</v>
      </c>
      <c r="T656">
        <v>11513.7</v>
      </c>
      <c r="U656">
        <v>0</v>
      </c>
      <c r="V656">
        <v>0</v>
      </c>
    </row>
    <row r="657" spans="1:22" x14ac:dyDescent="0.3">
      <c r="A657" s="18" t="s">
        <v>51</v>
      </c>
      <c r="B657" s="17" t="s">
        <v>238</v>
      </c>
      <c r="C657" s="17" t="s">
        <v>147</v>
      </c>
      <c r="D657" s="22">
        <v>1315409.2</v>
      </c>
      <c r="E657" s="22">
        <v>1296125.4613999999</v>
      </c>
      <c r="F657" s="22">
        <v>51407.97</v>
      </c>
      <c r="G657" s="22">
        <v>23.48</v>
      </c>
      <c r="H657" s="22">
        <v>0</v>
      </c>
      <c r="I657" s="22">
        <v>0</v>
      </c>
      <c r="J657" s="22">
        <v>0</v>
      </c>
      <c r="K657" s="22">
        <v>0</v>
      </c>
      <c r="L657" s="22">
        <v>0</v>
      </c>
      <c r="M657" s="22">
        <v>0</v>
      </c>
      <c r="N657" s="22">
        <v>136469.87</v>
      </c>
      <c r="O657" s="22">
        <v>0</v>
      </c>
      <c r="P657" s="22">
        <v>0</v>
      </c>
      <c r="Q657" s="22">
        <v>70691.708599999998</v>
      </c>
      <c r="R657" s="22">
        <v>0</v>
      </c>
      <c r="S657" s="22">
        <v>0</v>
      </c>
      <c r="T657">
        <v>15296.25</v>
      </c>
      <c r="U657">
        <v>0</v>
      </c>
      <c r="V657">
        <v>0</v>
      </c>
    </row>
    <row r="658" spans="1:22" x14ac:dyDescent="0.3">
      <c r="A658" s="18" t="s">
        <v>51</v>
      </c>
      <c r="B658" s="17" t="s">
        <v>238</v>
      </c>
      <c r="C658" s="17" t="s">
        <v>148</v>
      </c>
      <c r="D658" s="22">
        <v>1026182.16</v>
      </c>
      <c r="E658" s="22">
        <v>1036288.96</v>
      </c>
      <c r="F658" s="22">
        <v>10106.799999999999</v>
      </c>
      <c r="G658" s="22">
        <v>10.66</v>
      </c>
      <c r="H658" s="22">
        <v>599.51</v>
      </c>
      <c r="I658" s="22">
        <v>0</v>
      </c>
      <c r="J658" s="22">
        <v>0</v>
      </c>
      <c r="K658" s="22">
        <v>0</v>
      </c>
      <c r="L658" s="22">
        <v>0</v>
      </c>
      <c r="M658" s="22">
        <v>0</v>
      </c>
      <c r="N658" s="22">
        <v>79647.33</v>
      </c>
      <c r="O658" s="22">
        <v>25</v>
      </c>
      <c r="P658" s="22">
        <v>0</v>
      </c>
      <c r="Q658" s="22">
        <v>0</v>
      </c>
      <c r="R658" s="22">
        <v>0</v>
      </c>
      <c r="S658" s="22">
        <v>0</v>
      </c>
      <c r="T658">
        <v>0</v>
      </c>
      <c r="U658">
        <v>0</v>
      </c>
      <c r="V658">
        <v>0</v>
      </c>
    </row>
    <row r="659" spans="1:22" x14ac:dyDescent="0.3">
      <c r="A659" s="18" t="s">
        <v>51</v>
      </c>
      <c r="B659" s="17" t="s">
        <v>238</v>
      </c>
      <c r="C659" s="17" t="s">
        <v>149</v>
      </c>
      <c r="D659" s="22">
        <v>258058.26</v>
      </c>
      <c r="E659" s="22">
        <v>329939.40000000002</v>
      </c>
      <c r="F659" s="22">
        <v>71881.14</v>
      </c>
      <c r="G659" s="22">
        <v>11.93</v>
      </c>
      <c r="H659" s="22">
        <v>0</v>
      </c>
      <c r="I659" s="22">
        <v>0</v>
      </c>
      <c r="J659" s="22">
        <v>0</v>
      </c>
      <c r="K659" s="22">
        <v>0</v>
      </c>
      <c r="L659" s="22">
        <v>0</v>
      </c>
      <c r="M659" s="22">
        <v>0</v>
      </c>
      <c r="N659" s="22">
        <v>30315.279999999999</v>
      </c>
      <c r="O659" s="22">
        <v>0</v>
      </c>
      <c r="P659" s="22">
        <v>0</v>
      </c>
      <c r="Q659" s="22">
        <v>0</v>
      </c>
      <c r="R659" s="22">
        <v>0</v>
      </c>
      <c r="S659" s="22">
        <v>0</v>
      </c>
      <c r="T659">
        <v>0</v>
      </c>
      <c r="U659">
        <v>0</v>
      </c>
      <c r="V659">
        <v>0</v>
      </c>
    </row>
    <row r="660" spans="1:22" x14ac:dyDescent="0.3">
      <c r="A660" s="18" t="s">
        <v>51</v>
      </c>
      <c r="B660" s="17" t="s">
        <v>238</v>
      </c>
      <c r="C660" s="17" t="s">
        <v>150</v>
      </c>
      <c r="D660" s="22">
        <v>1165019.52</v>
      </c>
      <c r="E660" s="22">
        <v>1185333.1361</v>
      </c>
      <c r="F660" s="22">
        <v>73315.47</v>
      </c>
      <c r="G660" s="22">
        <v>59.86</v>
      </c>
      <c r="H660" s="22">
        <v>0</v>
      </c>
      <c r="I660" s="22">
        <v>0</v>
      </c>
      <c r="J660" s="22">
        <v>0</v>
      </c>
      <c r="K660" s="22">
        <v>0</v>
      </c>
      <c r="L660" s="22">
        <v>0</v>
      </c>
      <c r="M660" s="22">
        <v>0</v>
      </c>
      <c r="N660" s="22">
        <v>175881.51</v>
      </c>
      <c r="O660" s="22">
        <v>25</v>
      </c>
      <c r="P660" s="22">
        <v>0</v>
      </c>
      <c r="Q660" s="22">
        <v>53001.853900000002</v>
      </c>
      <c r="R660" s="22">
        <v>0</v>
      </c>
      <c r="S660" s="22">
        <v>0</v>
      </c>
      <c r="T660">
        <v>9402.85</v>
      </c>
      <c r="U660">
        <v>0</v>
      </c>
      <c r="V660">
        <v>0</v>
      </c>
    </row>
    <row r="661" spans="1:22" x14ac:dyDescent="0.3">
      <c r="A661" s="18" t="s">
        <v>51</v>
      </c>
      <c r="B661" s="17" t="s">
        <v>238</v>
      </c>
      <c r="C661" s="17" t="s">
        <v>151</v>
      </c>
      <c r="D661" s="22">
        <v>670371.93999999994</v>
      </c>
      <c r="E661" s="22">
        <v>1128758.8776</v>
      </c>
      <c r="F661" s="22">
        <v>474447.74</v>
      </c>
      <c r="G661" s="22">
        <v>16.989999999999998</v>
      </c>
      <c r="H661" s="22">
        <v>0</v>
      </c>
      <c r="I661" s="22">
        <v>0</v>
      </c>
      <c r="J661" s="22">
        <v>0</v>
      </c>
      <c r="K661" s="22">
        <v>0</v>
      </c>
      <c r="L661" s="22">
        <v>0</v>
      </c>
      <c r="M661" s="22">
        <v>0</v>
      </c>
      <c r="N661" s="22">
        <v>112147.78</v>
      </c>
      <c r="O661" s="22">
        <v>245.08</v>
      </c>
      <c r="P661" s="22">
        <v>0</v>
      </c>
      <c r="Q661" s="22">
        <v>22667.142400000001</v>
      </c>
      <c r="R661" s="22">
        <v>6606.34</v>
      </c>
      <c r="S661" s="22">
        <v>0</v>
      </c>
      <c r="T661">
        <v>0</v>
      </c>
      <c r="U661">
        <v>0</v>
      </c>
      <c r="V661">
        <v>0</v>
      </c>
    </row>
    <row r="662" spans="1:22" x14ac:dyDescent="0.3">
      <c r="A662" s="18" t="s">
        <v>51</v>
      </c>
      <c r="B662" s="17" t="s">
        <v>238</v>
      </c>
      <c r="C662" s="17" t="s">
        <v>200</v>
      </c>
      <c r="D662" s="22">
        <v>2005432.94</v>
      </c>
      <c r="E662" s="22">
        <v>2144960.3199999998</v>
      </c>
      <c r="F662" s="22">
        <v>139527.38</v>
      </c>
      <c r="G662" s="22">
        <v>48.19</v>
      </c>
      <c r="H662" s="22">
        <v>0</v>
      </c>
      <c r="I662" s="22">
        <v>0</v>
      </c>
      <c r="J662" s="22">
        <v>0</v>
      </c>
      <c r="K662" s="22">
        <v>0</v>
      </c>
      <c r="L662" s="22">
        <v>0</v>
      </c>
      <c r="M662" s="22">
        <v>0</v>
      </c>
      <c r="N662" s="22">
        <v>114771.84</v>
      </c>
      <c r="O662" s="22">
        <v>284.08</v>
      </c>
      <c r="P662" s="22">
        <v>0</v>
      </c>
      <c r="Q662" s="22">
        <v>0</v>
      </c>
      <c r="R662" s="22">
        <v>0</v>
      </c>
      <c r="S662" s="22">
        <v>0</v>
      </c>
      <c r="T662">
        <v>0</v>
      </c>
      <c r="U662">
        <v>0</v>
      </c>
      <c r="V662">
        <v>0</v>
      </c>
    </row>
    <row r="663" spans="1:22" x14ac:dyDescent="0.3">
      <c r="A663" s="18" t="s">
        <v>51</v>
      </c>
      <c r="B663" s="17" t="s">
        <v>238</v>
      </c>
      <c r="C663" s="17" t="s">
        <v>201</v>
      </c>
      <c r="D663" s="22">
        <v>1670374.02</v>
      </c>
      <c r="E663" s="22">
        <v>1843125.82</v>
      </c>
      <c r="F663" s="22">
        <v>172751.8</v>
      </c>
      <c r="G663" s="22">
        <v>46.89</v>
      </c>
      <c r="H663" s="22">
        <v>0</v>
      </c>
      <c r="I663" s="22">
        <v>0</v>
      </c>
      <c r="J663" s="22">
        <v>0</v>
      </c>
      <c r="K663" s="22">
        <v>0</v>
      </c>
      <c r="L663" s="22">
        <v>0</v>
      </c>
      <c r="M663" s="22">
        <v>0</v>
      </c>
      <c r="N663" s="22">
        <v>69681.95</v>
      </c>
      <c r="O663" s="22">
        <v>415.63</v>
      </c>
      <c r="P663" s="22">
        <v>0</v>
      </c>
      <c r="Q663" s="22">
        <v>0</v>
      </c>
      <c r="R663" s="22">
        <v>0</v>
      </c>
      <c r="S663" s="22">
        <v>0</v>
      </c>
      <c r="T663">
        <v>0</v>
      </c>
      <c r="U663">
        <v>0</v>
      </c>
      <c r="V663">
        <v>0</v>
      </c>
    </row>
    <row r="664" spans="1:22" x14ac:dyDescent="0.3">
      <c r="A664" s="18" t="s">
        <v>52</v>
      </c>
      <c r="B664" s="17" t="s">
        <v>239</v>
      </c>
      <c r="C664" s="17" t="s">
        <v>129</v>
      </c>
      <c r="D664" s="22">
        <v>4685932.3599999901</v>
      </c>
      <c r="E664" s="22">
        <v>4724470.8249999899</v>
      </c>
      <c r="F664" s="22">
        <v>150489.42000000001</v>
      </c>
      <c r="G664" s="22">
        <v>7.72</v>
      </c>
      <c r="H664" s="22">
        <v>0</v>
      </c>
      <c r="I664" s="22">
        <v>0</v>
      </c>
      <c r="J664" s="22">
        <v>0</v>
      </c>
      <c r="K664" s="22">
        <v>0</v>
      </c>
      <c r="L664" s="22">
        <v>0</v>
      </c>
      <c r="M664" s="22">
        <v>0</v>
      </c>
      <c r="N664" s="22">
        <v>223042.65</v>
      </c>
      <c r="O664" s="22">
        <v>3100.47</v>
      </c>
      <c r="P664" s="22">
        <v>0</v>
      </c>
      <c r="Q664" s="22">
        <v>111950.955</v>
      </c>
      <c r="R664" s="22">
        <v>0</v>
      </c>
      <c r="S664" s="22">
        <v>0</v>
      </c>
      <c r="T664">
        <v>126.28</v>
      </c>
      <c r="U664">
        <v>0</v>
      </c>
      <c r="V664">
        <v>0</v>
      </c>
    </row>
    <row r="665" spans="1:22" x14ac:dyDescent="0.3">
      <c r="A665" s="18" t="s">
        <v>52</v>
      </c>
      <c r="B665" s="17" t="s">
        <v>239</v>
      </c>
      <c r="C665" s="17" t="s">
        <v>130</v>
      </c>
      <c r="D665" s="22">
        <v>5038194.3000000203</v>
      </c>
      <c r="E665" s="22">
        <v>5551033.67190002</v>
      </c>
      <c r="F665" s="22">
        <v>910934.52</v>
      </c>
      <c r="G665" s="22">
        <v>13.12</v>
      </c>
      <c r="H665" s="22">
        <v>0</v>
      </c>
      <c r="I665" s="22">
        <v>0</v>
      </c>
      <c r="J665" s="22">
        <v>0</v>
      </c>
      <c r="K665" s="22">
        <v>0</v>
      </c>
      <c r="L665" s="22">
        <v>0</v>
      </c>
      <c r="M665" s="22">
        <v>0</v>
      </c>
      <c r="N665" s="22">
        <v>153695.26</v>
      </c>
      <c r="O665" s="22">
        <v>2135.77</v>
      </c>
      <c r="P665" s="22">
        <v>0</v>
      </c>
      <c r="Q665" s="22">
        <v>398601.74810000003</v>
      </c>
      <c r="R665" s="22">
        <v>506.6</v>
      </c>
      <c r="S665" s="22">
        <v>0</v>
      </c>
      <c r="T665">
        <v>25812.7</v>
      </c>
      <c r="U665">
        <v>0</v>
      </c>
      <c r="V665">
        <v>0</v>
      </c>
    </row>
    <row r="666" spans="1:22" x14ac:dyDescent="0.3">
      <c r="A666" s="18" t="s">
        <v>52</v>
      </c>
      <c r="B666" s="17" t="s">
        <v>239</v>
      </c>
      <c r="C666" s="17" t="s">
        <v>131</v>
      </c>
      <c r="D666" s="22">
        <v>0</v>
      </c>
      <c r="E666" s="22">
        <v>0</v>
      </c>
      <c r="F666" s="22">
        <v>0</v>
      </c>
      <c r="G666" s="22">
        <v>0</v>
      </c>
      <c r="H666" s="22">
        <v>0</v>
      </c>
      <c r="I666" s="22">
        <v>0</v>
      </c>
      <c r="J666" s="22">
        <v>0</v>
      </c>
      <c r="K666" s="22">
        <v>0</v>
      </c>
      <c r="L666" s="22">
        <v>0</v>
      </c>
      <c r="M666" s="22">
        <v>0</v>
      </c>
      <c r="N666" s="22">
        <v>0</v>
      </c>
      <c r="O666" s="22">
        <v>0</v>
      </c>
      <c r="P666" s="22">
        <v>0</v>
      </c>
      <c r="Q666" s="22">
        <v>0</v>
      </c>
      <c r="R666" s="22">
        <v>0</v>
      </c>
      <c r="S666" s="22">
        <v>0</v>
      </c>
      <c r="T666">
        <v>0</v>
      </c>
      <c r="U666">
        <v>0</v>
      </c>
      <c r="V666">
        <v>0</v>
      </c>
    </row>
    <row r="667" spans="1:22" x14ac:dyDescent="0.3">
      <c r="A667" s="18" t="s">
        <v>52</v>
      </c>
      <c r="B667" s="17" t="s">
        <v>239</v>
      </c>
      <c r="C667" s="17" t="s">
        <v>133</v>
      </c>
      <c r="D667" s="22">
        <v>2471868.92</v>
      </c>
      <c r="E667" s="22">
        <v>2598507.2009999999</v>
      </c>
      <c r="F667" s="22">
        <v>128544.74</v>
      </c>
      <c r="G667" s="22">
        <v>17.88</v>
      </c>
      <c r="H667" s="22">
        <v>0</v>
      </c>
      <c r="I667" s="22">
        <v>0</v>
      </c>
      <c r="J667" s="22">
        <v>0</v>
      </c>
      <c r="K667" s="22">
        <v>0</v>
      </c>
      <c r="L667" s="22">
        <v>0</v>
      </c>
      <c r="M667" s="22">
        <v>0</v>
      </c>
      <c r="N667" s="22">
        <v>131503.51999999999</v>
      </c>
      <c r="O667" s="22">
        <v>971.78</v>
      </c>
      <c r="P667" s="22">
        <v>0</v>
      </c>
      <c r="Q667" s="22">
        <v>1906.4590000000001</v>
      </c>
      <c r="R667" s="22">
        <v>0</v>
      </c>
      <c r="S667" s="22">
        <v>0</v>
      </c>
      <c r="T667">
        <v>0</v>
      </c>
      <c r="U667">
        <v>0</v>
      </c>
      <c r="V667">
        <v>0</v>
      </c>
    </row>
    <row r="668" spans="1:22" x14ac:dyDescent="0.3">
      <c r="A668" s="18" t="s">
        <v>52</v>
      </c>
      <c r="B668" s="17" t="s">
        <v>239</v>
      </c>
      <c r="C668" s="17" t="s">
        <v>134</v>
      </c>
      <c r="D668" s="22">
        <v>91676878.080000103</v>
      </c>
      <c r="E668" s="22">
        <v>74399609.611500099</v>
      </c>
      <c r="F668" s="22">
        <v>2913532.8</v>
      </c>
      <c r="G668" s="22">
        <v>71.099999999999994</v>
      </c>
      <c r="H668" s="22">
        <v>0</v>
      </c>
      <c r="I668" s="22">
        <v>0</v>
      </c>
      <c r="J668" s="22">
        <v>0</v>
      </c>
      <c r="K668" s="22">
        <v>0</v>
      </c>
      <c r="L668" s="22">
        <v>0</v>
      </c>
      <c r="M668" s="22">
        <v>0</v>
      </c>
      <c r="N668" s="22">
        <v>2568821.91</v>
      </c>
      <c r="O668" s="22">
        <v>61567.61</v>
      </c>
      <c r="P668" s="22">
        <v>0</v>
      </c>
      <c r="Q668" s="22">
        <v>20190801.2685</v>
      </c>
      <c r="R668" s="22">
        <v>0</v>
      </c>
      <c r="S668" s="22">
        <v>0</v>
      </c>
      <c r="T668">
        <v>549806.81000000006</v>
      </c>
      <c r="U668">
        <v>18.73</v>
      </c>
      <c r="V668">
        <v>0</v>
      </c>
    </row>
    <row r="669" spans="1:22" x14ac:dyDescent="0.3">
      <c r="A669" s="18" t="s">
        <v>52</v>
      </c>
      <c r="B669" s="17" t="s">
        <v>239</v>
      </c>
      <c r="C669" s="17" t="s">
        <v>135</v>
      </c>
      <c r="D669" s="22">
        <v>8353920.27999999</v>
      </c>
      <c r="E669" s="22">
        <v>8721756.7342999894</v>
      </c>
      <c r="F669" s="22">
        <v>368735.06</v>
      </c>
      <c r="G669" s="22">
        <v>19.260000000000002</v>
      </c>
      <c r="H669" s="22">
        <v>0</v>
      </c>
      <c r="I669" s="22">
        <v>0</v>
      </c>
      <c r="J669" s="22">
        <v>0</v>
      </c>
      <c r="K669" s="22">
        <v>0</v>
      </c>
      <c r="L669" s="22">
        <v>0</v>
      </c>
      <c r="M669" s="22">
        <v>0</v>
      </c>
      <c r="N669" s="22">
        <v>292783.34000000003</v>
      </c>
      <c r="O669" s="22">
        <v>500.87</v>
      </c>
      <c r="P669" s="22">
        <v>0</v>
      </c>
      <c r="Q669" s="22">
        <v>898.60569999999996</v>
      </c>
      <c r="R669" s="22">
        <v>0</v>
      </c>
      <c r="S669" s="22">
        <v>0</v>
      </c>
      <c r="T669">
        <v>0</v>
      </c>
      <c r="U669">
        <v>0</v>
      </c>
      <c r="V669">
        <v>0</v>
      </c>
    </row>
    <row r="670" spans="1:22" x14ac:dyDescent="0.3">
      <c r="A670" s="18" t="s">
        <v>52</v>
      </c>
      <c r="B670" s="17" t="s">
        <v>239</v>
      </c>
      <c r="C670" s="17" t="s">
        <v>136</v>
      </c>
      <c r="D670" s="22">
        <v>8275349.5000000102</v>
      </c>
      <c r="E670" s="22">
        <v>8449891.7074000109</v>
      </c>
      <c r="F670" s="22">
        <v>280886.21999999997</v>
      </c>
      <c r="G670" s="22">
        <v>28.26</v>
      </c>
      <c r="H670" s="22">
        <v>0</v>
      </c>
      <c r="I670" s="22">
        <v>0</v>
      </c>
      <c r="J670" s="22">
        <v>0</v>
      </c>
      <c r="K670" s="22">
        <v>0</v>
      </c>
      <c r="L670" s="22">
        <v>0</v>
      </c>
      <c r="M670" s="22">
        <v>0</v>
      </c>
      <c r="N670" s="22">
        <v>293906.95</v>
      </c>
      <c r="O670" s="22">
        <v>6719.53</v>
      </c>
      <c r="P670" s="22">
        <v>0</v>
      </c>
      <c r="Q670" s="22">
        <v>106344.0126</v>
      </c>
      <c r="R670" s="22">
        <v>0</v>
      </c>
      <c r="S670" s="22">
        <v>0</v>
      </c>
      <c r="T670">
        <v>0</v>
      </c>
      <c r="U670">
        <v>0</v>
      </c>
      <c r="V670">
        <v>0</v>
      </c>
    </row>
    <row r="671" spans="1:22" x14ac:dyDescent="0.3">
      <c r="A671" s="18" t="s">
        <v>52</v>
      </c>
      <c r="B671" s="17" t="s">
        <v>239</v>
      </c>
      <c r="C671" s="17" t="s">
        <v>137</v>
      </c>
      <c r="D671" s="22">
        <v>1316001.22</v>
      </c>
      <c r="E671" s="22">
        <v>1526903.98</v>
      </c>
      <c r="F671" s="22">
        <v>210902.76</v>
      </c>
      <c r="G671" s="22">
        <v>9.4600000000000009</v>
      </c>
      <c r="H671" s="22">
        <v>0</v>
      </c>
      <c r="I671" s="22">
        <v>0</v>
      </c>
      <c r="J671" s="22">
        <v>0</v>
      </c>
      <c r="K671" s="22">
        <v>0</v>
      </c>
      <c r="L671" s="22">
        <v>0</v>
      </c>
      <c r="M671" s="22">
        <v>0</v>
      </c>
      <c r="N671" s="22">
        <v>113161.84</v>
      </c>
      <c r="O671" s="22">
        <v>786.55</v>
      </c>
      <c r="P671" s="22">
        <v>0</v>
      </c>
      <c r="Q671" s="22">
        <v>0</v>
      </c>
      <c r="R671" s="22">
        <v>0</v>
      </c>
      <c r="S671" s="22">
        <v>0</v>
      </c>
      <c r="T671">
        <v>0</v>
      </c>
      <c r="U671">
        <v>0</v>
      </c>
      <c r="V671">
        <v>0</v>
      </c>
    </row>
    <row r="672" spans="1:22" x14ac:dyDescent="0.3">
      <c r="A672" s="18" t="s">
        <v>52</v>
      </c>
      <c r="B672" s="17" t="s">
        <v>239</v>
      </c>
      <c r="C672" s="17" t="s">
        <v>138</v>
      </c>
      <c r="D672" s="22">
        <v>503326.22</v>
      </c>
      <c r="E672" s="22">
        <v>544599.8824</v>
      </c>
      <c r="F672" s="22">
        <v>51192.38</v>
      </c>
      <c r="G672" s="22">
        <v>12.58</v>
      </c>
      <c r="H672" s="22">
        <v>0</v>
      </c>
      <c r="I672" s="22">
        <v>0</v>
      </c>
      <c r="J672" s="22">
        <v>0</v>
      </c>
      <c r="K672" s="22">
        <v>0</v>
      </c>
      <c r="L672" s="22">
        <v>0</v>
      </c>
      <c r="M672" s="22">
        <v>0</v>
      </c>
      <c r="N672" s="22">
        <v>88824.98</v>
      </c>
      <c r="O672" s="22">
        <v>0</v>
      </c>
      <c r="P672" s="22">
        <v>0</v>
      </c>
      <c r="Q672" s="22">
        <v>9932.8176000000003</v>
      </c>
      <c r="R672" s="22">
        <v>14.1</v>
      </c>
      <c r="S672" s="22">
        <v>0</v>
      </c>
      <c r="T672">
        <v>1363.42</v>
      </c>
      <c r="U672">
        <v>0</v>
      </c>
      <c r="V672">
        <v>0</v>
      </c>
    </row>
    <row r="673" spans="1:22" x14ac:dyDescent="0.3">
      <c r="A673" s="18" t="s">
        <v>52</v>
      </c>
      <c r="B673" s="17" t="s">
        <v>239</v>
      </c>
      <c r="C673" s="17" t="s">
        <v>139</v>
      </c>
      <c r="D673" s="22">
        <v>9195278.9600000009</v>
      </c>
      <c r="E673" s="22">
        <v>9944631.4921000004</v>
      </c>
      <c r="F673" s="22">
        <v>1000601.34</v>
      </c>
      <c r="G673" s="22">
        <v>19.02</v>
      </c>
      <c r="H673" s="22">
        <v>0</v>
      </c>
      <c r="I673" s="22">
        <v>0</v>
      </c>
      <c r="J673" s="22">
        <v>0</v>
      </c>
      <c r="K673" s="22">
        <v>0</v>
      </c>
      <c r="L673" s="22">
        <v>0</v>
      </c>
      <c r="M673" s="22">
        <v>0</v>
      </c>
      <c r="N673" s="22">
        <v>230920.65</v>
      </c>
      <c r="O673" s="22">
        <v>808.4</v>
      </c>
      <c r="P673" s="22">
        <v>0</v>
      </c>
      <c r="Q673" s="22">
        <v>255187.26790000001</v>
      </c>
      <c r="R673" s="22">
        <v>3938.46</v>
      </c>
      <c r="S673" s="22">
        <v>0</v>
      </c>
      <c r="T673">
        <v>5575.23</v>
      </c>
      <c r="U673">
        <v>0</v>
      </c>
      <c r="V673">
        <v>0</v>
      </c>
    </row>
    <row r="674" spans="1:22" x14ac:dyDescent="0.3">
      <c r="A674" s="18" t="s">
        <v>52</v>
      </c>
      <c r="B674" s="17" t="s">
        <v>239</v>
      </c>
      <c r="C674" s="17" t="s">
        <v>140</v>
      </c>
      <c r="D674" s="22">
        <v>10784899.980000099</v>
      </c>
      <c r="E674" s="22">
        <v>11140725.9431001</v>
      </c>
      <c r="F674" s="22">
        <v>373325.46</v>
      </c>
      <c r="G674" s="22">
        <v>22.4</v>
      </c>
      <c r="H674" s="22">
        <v>0</v>
      </c>
      <c r="I674" s="22">
        <v>0</v>
      </c>
      <c r="J674" s="22">
        <v>0</v>
      </c>
      <c r="K674" s="22">
        <v>0</v>
      </c>
      <c r="L674" s="22">
        <v>0</v>
      </c>
      <c r="M674" s="22">
        <v>0</v>
      </c>
      <c r="N674" s="22">
        <v>401683.20000000001</v>
      </c>
      <c r="O674" s="22">
        <v>1075.44</v>
      </c>
      <c r="P674" s="22">
        <v>0</v>
      </c>
      <c r="Q674" s="22">
        <v>17499.496899999998</v>
      </c>
      <c r="R674" s="22">
        <v>0</v>
      </c>
      <c r="S674" s="22">
        <v>0</v>
      </c>
      <c r="T674">
        <v>206.44</v>
      </c>
      <c r="U674">
        <v>0</v>
      </c>
      <c r="V674">
        <v>0</v>
      </c>
    </row>
    <row r="675" spans="1:22" x14ac:dyDescent="0.3">
      <c r="A675" s="18" t="s">
        <v>52</v>
      </c>
      <c r="B675" s="17" t="s">
        <v>239</v>
      </c>
      <c r="C675" s="17" t="s">
        <v>141</v>
      </c>
      <c r="D675" s="22">
        <v>143207598.46000001</v>
      </c>
      <c r="E675" s="22">
        <v>133362534.7208</v>
      </c>
      <c r="F675" s="22">
        <v>12647307.539999999</v>
      </c>
      <c r="G675" s="22">
        <v>28.32</v>
      </c>
      <c r="H675" s="22">
        <v>0</v>
      </c>
      <c r="I675" s="22">
        <v>0</v>
      </c>
      <c r="J675" s="22">
        <v>0</v>
      </c>
      <c r="K675" s="22">
        <v>0</v>
      </c>
      <c r="L675" s="22">
        <v>0</v>
      </c>
      <c r="M675" s="22">
        <v>0</v>
      </c>
      <c r="N675" s="22">
        <v>2987896.08</v>
      </c>
      <c r="O675" s="22">
        <v>45977.82</v>
      </c>
      <c r="P675" s="22">
        <v>0</v>
      </c>
      <c r="Q675" s="22">
        <v>22513562.519200001</v>
      </c>
      <c r="R675" s="22">
        <v>21191.24</v>
      </c>
      <c r="S675" s="22">
        <v>0</v>
      </c>
      <c r="T675">
        <v>909752.26</v>
      </c>
      <c r="U675">
        <v>0</v>
      </c>
      <c r="V675">
        <v>13.56</v>
      </c>
    </row>
    <row r="676" spans="1:22" x14ac:dyDescent="0.3">
      <c r="A676" s="18" t="s">
        <v>52</v>
      </c>
      <c r="B676" s="17" t="s">
        <v>239</v>
      </c>
      <c r="C676" s="17" t="s">
        <v>142</v>
      </c>
      <c r="D676" s="22">
        <v>5705597.9400000004</v>
      </c>
      <c r="E676" s="22">
        <v>5874951.2331999997</v>
      </c>
      <c r="F676" s="22">
        <v>169525</v>
      </c>
      <c r="G676" s="22">
        <v>14.94</v>
      </c>
      <c r="H676" s="22">
        <v>0</v>
      </c>
      <c r="I676" s="22">
        <v>0</v>
      </c>
      <c r="J676" s="22">
        <v>0</v>
      </c>
      <c r="K676" s="22">
        <v>0</v>
      </c>
      <c r="L676" s="22">
        <v>0</v>
      </c>
      <c r="M676" s="22">
        <v>0</v>
      </c>
      <c r="N676" s="22">
        <v>237851.62</v>
      </c>
      <c r="O676" s="22">
        <v>12490.95</v>
      </c>
      <c r="P676" s="22">
        <v>0</v>
      </c>
      <c r="Q676" s="22">
        <v>171.70679999999999</v>
      </c>
      <c r="R676" s="22">
        <v>0</v>
      </c>
      <c r="S676" s="22">
        <v>0</v>
      </c>
      <c r="T676">
        <v>0</v>
      </c>
      <c r="U676">
        <v>0</v>
      </c>
      <c r="V676">
        <v>0</v>
      </c>
    </row>
    <row r="677" spans="1:22" x14ac:dyDescent="0.3">
      <c r="A677" s="18" t="s">
        <v>52</v>
      </c>
      <c r="B677" s="17" t="s">
        <v>239</v>
      </c>
      <c r="C677" s="17" t="s">
        <v>143</v>
      </c>
      <c r="D677" s="22">
        <v>162959212.26000199</v>
      </c>
      <c r="E677" s="22">
        <v>160458389.95610201</v>
      </c>
      <c r="F677" s="22">
        <v>18346959.600000001</v>
      </c>
      <c r="G677" s="22">
        <v>47.1</v>
      </c>
      <c r="H677" s="22">
        <v>0</v>
      </c>
      <c r="I677" s="22">
        <v>0</v>
      </c>
      <c r="J677" s="22">
        <v>0</v>
      </c>
      <c r="K677" s="22">
        <v>0</v>
      </c>
      <c r="L677" s="22">
        <v>0</v>
      </c>
      <c r="M677" s="22">
        <v>0</v>
      </c>
      <c r="N677" s="22">
        <v>3962339.93</v>
      </c>
      <c r="O677" s="22">
        <v>47896.42</v>
      </c>
      <c r="P677" s="22">
        <v>0</v>
      </c>
      <c r="Q677" s="22">
        <v>20974373.1439</v>
      </c>
      <c r="R677" s="22">
        <v>126591.24</v>
      </c>
      <c r="S677" s="22">
        <v>0</v>
      </c>
      <c r="T677">
        <v>1062481.5</v>
      </c>
      <c r="U677">
        <v>0</v>
      </c>
      <c r="V677">
        <v>2.2000000000000002</v>
      </c>
    </row>
    <row r="678" spans="1:22" x14ac:dyDescent="0.3">
      <c r="A678" s="18" t="s">
        <v>52</v>
      </c>
      <c r="B678" s="17" t="s">
        <v>239</v>
      </c>
      <c r="C678" s="17" t="s">
        <v>144</v>
      </c>
      <c r="D678" s="22">
        <v>4370846.7</v>
      </c>
      <c r="E678" s="22">
        <v>4511535.9842999997</v>
      </c>
      <c r="F678" s="22">
        <v>141161.82</v>
      </c>
      <c r="G678" s="22">
        <v>17.84</v>
      </c>
      <c r="H678" s="22">
        <v>0</v>
      </c>
      <c r="I678" s="22">
        <v>0</v>
      </c>
      <c r="J678" s="22">
        <v>0</v>
      </c>
      <c r="K678" s="22">
        <v>0</v>
      </c>
      <c r="L678" s="22">
        <v>0</v>
      </c>
      <c r="M678" s="22">
        <v>0</v>
      </c>
      <c r="N678" s="22">
        <v>164282.68</v>
      </c>
      <c r="O678" s="22">
        <v>421.14</v>
      </c>
      <c r="P678" s="22">
        <v>0</v>
      </c>
      <c r="Q678" s="22">
        <v>472.53570000000002</v>
      </c>
      <c r="R678" s="22">
        <v>0</v>
      </c>
      <c r="S678" s="22">
        <v>0</v>
      </c>
      <c r="T678">
        <v>0</v>
      </c>
      <c r="U678">
        <v>0</v>
      </c>
      <c r="V678">
        <v>0</v>
      </c>
    </row>
    <row r="679" spans="1:22" x14ac:dyDescent="0.3">
      <c r="A679" s="18" t="s">
        <v>52</v>
      </c>
      <c r="B679" s="17" t="s">
        <v>239</v>
      </c>
      <c r="C679" s="17" t="s">
        <v>145</v>
      </c>
      <c r="D679" s="22">
        <v>4555601.7</v>
      </c>
      <c r="E679" s="22">
        <v>4733378.1399999997</v>
      </c>
      <c r="F679" s="22">
        <v>177776.44</v>
      </c>
      <c r="G679" s="22">
        <v>51.22</v>
      </c>
      <c r="H679" s="22">
        <v>0</v>
      </c>
      <c r="I679" s="22">
        <v>0</v>
      </c>
      <c r="J679" s="22">
        <v>0</v>
      </c>
      <c r="K679" s="22">
        <v>0</v>
      </c>
      <c r="L679" s="22">
        <v>0</v>
      </c>
      <c r="M679" s="22">
        <v>0</v>
      </c>
      <c r="N679" s="22">
        <v>147149.45000000001</v>
      </c>
      <c r="O679" s="22">
        <v>1077.08</v>
      </c>
      <c r="P679" s="22">
        <v>0</v>
      </c>
      <c r="Q679" s="22">
        <v>0</v>
      </c>
      <c r="R679" s="22">
        <v>0</v>
      </c>
      <c r="S679" s="22">
        <v>0</v>
      </c>
      <c r="T679">
        <v>0</v>
      </c>
      <c r="U679">
        <v>0</v>
      </c>
      <c r="V679">
        <v>0</v>
      </c>
    </row>
    <row r="680" spans="1:22" x14ac:dyDescent="0.3">
      <c r="A680" s="18" t="s">
        <v>52</v>
      </c>
      <c r="B680" s="17" t="s">
        <v>239</v>
      </c>
      <c r="C680" s="17" t="s">
        <v>146</v>
      </c>
      <c r="D680" s="22">
        <v>301341133.63999999</v>
      </c>
      <c r="E680" s="22">
        <v>256221685.83590001</v>
      </c>
      <c r="F680" s="22">
        <v>9583722.3800000008</v>
      </c>
      <c r="G680" s="22">
        <v>75.31</v>
      </c>
      <c r="H680" s="22">
        <v>0</v>
      </c>
      <c r="I680" s="22">
        <v>0</v>
      </c>
      <c r="J680" s="22">
        <v>0</v>
      </c>
      <c r="K680" s="22">
        <v>0</v>
      </c>
      <c r="L680" s="22">
        <v>0</v>
      </c>
      <c r="M680" s="22">
        <v>0</v>
      </c>
      <c r="N680" s="22">
        <v>7658414.6900000004</v>
      </c>
      <c r="O680" s="22">
        <v>56168.09</v>
      </c>
      <c r="P680" s="22">
        <v>0</v>
      </c>
      <c r="Q680" s="22">
        <v>54715088.9441</v>
      </c>
      <c r="R680" s="22">
        <v>11918.76</v>
      </c>
      <c r="S680" s="22">
        <v>0</v>
      </c>
      <c r="T680">
        <v>736450.97</v>
      </c>
      <c r="U680">
        <v>0</v>
      </c>
      <c r="V680">
        <v>8.67</v>
      </c>
    </row>
    <row r="681" spans="1:22" x14ac:dyDescent="0.3">
      <c r="A681" s="18" t="s">
        <v>52</v>
      </c>
      <c r="B681" s="17" t="s">
        <v>239</v>
      </c>
      <c r="C681" s="17" t="s">
        <v>147</v>
      </c>
      <c r="D681" s="22">
        <v>4815252.54</v>
      </c>
      <c r="E681" s="22">
        <v>1937623.9955</v>
      </c>
      <c r="F681" s="22">
        <v>81473.179999999993</v>
      </c>
      <c r="G681" s="22">
        <v>9.1199999999999992</v>
      </c>
      <c r="H681" s="22">
        <v>0</v>
      </c>
      <c r="I681" s="22">
        <v>0</v>
      </c>
      <c r="J681" s="22">
        <v>0</v>
      </c>
      <c r="K681" s="22">
        <v>0</v>
      </c>
      <c r="L681" s="22">
        <v>0</v>
      </c>
      <c r="M681" s="22">
        <v>0</v>
      </c>
      <c r="N681" s="22">
        <v>92615.34</v>
      </c>
      <c r="O681" s="22">
        <v>1564.03</v>
      </c>
      <c r="P681" s="22">
        <v>0</v>
      </c>
      <c r="Q681" s="22">
        <v>2994570.9844999998</v>
      </c>
      <c r="R681" s="22">
        <v>35469.26</v>
      </c>
      <c r="S681" s="22">
        <v>0</v>
      </c>
      <c r="T681">
        <v>36163.35</v>
      </c>
      <c r="U681">
        <v>0</v>
      </c>
      <c r="V681">
        <v>0</v>
      </c>
    </row>
    <row r="682" spans="1:22" x14ac:dyDescent="0.3">
      <c r="A682" s="18" t="s">
        <v>52</v>
      </c>
      <c r="B682" s="17" t="s">
        <v>239</v>
      </c>
      <c r="C682" s="17" t="s">
        <v>148</v>
      </c>
      <c r="D682" s="22">
        <v>146928468.68000001</v>
      </c>
      <c r="E682" s="22">
        <v>151477028.02919999</v>
      </c>
      <c r="F682" s="22">
        <v>9261225.8599999994</v>
      </c>
      <c r="G682" s="22">
        <v>9.3699999999999992</v>
      </c>
      <c r="H682" s="22">
        <v>0</v>
      </c>
      <c r="I682" s="22">
        <v>0</v>
      </c>
      <c r="J682" s="22">
        <v>0</v>
      </c>
      <c r="K682" s="22">
        <v>0</v>
      </c>
      <c r="L682" s="22">
        <v>0</v>
      </c>
      <c r="M682" s="22">
        <v>0</v>
      </c>
      <c r="N682" s="22">
        <v>3838960.15</v>
      </c>
      <c r="O682" s="22">
        <v>15991.22</v>
      </c>
      <c r="P682" s="22">
        <v>0</v>
      </c>
      <c r="Q682" s="22">
        <v>4712666.5108000003</v>
      </c>
      <c r="R682" s="22">
        <v>0</v>
      </c>
      <c r="S682" s="22">
        <v>0</v>
      </c>
      <c r="T682">
        <v>180123</v>
      </c>
      <c r="U682">
        <v>0</v>
      </c>
      <c r="V682">
        <v>0.41</v>
      </c>
    </row>
    <row r="683" spans="1:22" x14ac:dyDescent="0.3">
      <c r="A683" s="18" t="s">
        <v>52</v>
      </c>
      <c r="B683" s="17" t="s">
        <v>239</v>
      </c>
      <c r="C683" s="17" t="s">
        <v>149</v>
      </c>
      <c r="D683" s="22">
        <v>11380764.18</v>
      </c>
      <c r="E683" s="22">
        <v>4196801.7594999997</v>
      </c>
      <c r="F683" s="22">
        <v>78988.960000000006</v>
      </c>
      <c r="G683" s="22">
        <v>5.04</v>
      </c>
      <c r="H683" s="22">
        <v>0</v>
      </c>
      <c r="I683" s="22">
        <v>0</v>
      </c>
      <c r="J683" s="22">
        <v>0</v>
      </c>
      <c r="K683" s="22">
        <v>0</v>
      </c>
      <c r="L683" s="22">
        <v>0</v>
      </c>
      <c r="M683" s="22">
        <v>0</v>
      </c>
      <c r="N683" s="22">
        <v>161544.42000000001</v>
      </c>
      <c r="O683" s="22">
        <v>17031.13</v>
      </c>
      <c r="P683" s="22">
        <v>0</v>
      </c>
      <c r="Q683" s="22">
        <v>7273272.1605000002</v>
      </c>
      <c r="R683" s="22">
        <v>10320.780000000001</v>
      </c>
      <c r="S683" s="22">
        <v>0</v>
      </c>
      <c r="T683">
        <v>112909.98</v>
      </c>
      <c r="U683">
        <v>0</v>
      </c>
      <c r="V683">
        <v>2.54</v>
      </c>
    </row>
    <row r="684" spans="1:22" x14ac:dyDescent="0.3">
      <c r="A684" s="18" t="s">
        <v>52</v>
      </c>
      <c r="B684" s="17" t="s">
        <v>239</v>
      </c>
      <c r="C684" s="17" t="s">
        <v>150</v>
      </c>
      <c r="D684" s="22">
        <v>14461757.339999899</v>
      </c>
      <c r="E684" s="22">
        <v>14231928.155999901</v>
      </c>
      <c r="F684" s="22">
        <v>1751354.29</v>
      </c>
      <c r="G684" s="22">
        <v>3.18</v>
      </c>
      <c r="H684" s="22">
        <v>0</v>
      </c>
      <c r="I684" s="22">
        <v>0</v>
      </c>
      <c r="J684" s="22">
        <v>0</v>
      </c>
      <c r="K684" s="22">
        <v>0</v>
      </c>
      <c r="L684" s="22">
        <v>0</v>
      </c>
      <c r="M684" s="22">
        <v>0</v>
      </c>
      <c r="N684" s="22">
        <v>198550.14</v>
      </c>
      <c r="O684" s="22">
        <v>1509.81</v>
      </c>
      <c r="P684" s="22">
        <v>0</v>
      </c>
      <c r="Q684" s="22">
        <v>2025677.1440000001</v>
      </c>
      <c r="R684" s="22">
        <v>44493.67</v>
      </c>
      <c r="S684" s="22">
        <v>0</v>
      </c>
      <c r="T684">
        <v>158714.74</v>
      </c>
      <c r="U684">
        <v>0</v>
      </c>
      <c r="V684">
        <v>0</v>
      </c>
    </row>
    <row r="685" spans="1:22" x14ac:dyDescent="0.3">
      <c r="A685" s="18" t="s">
        <v>52</v>
      </c>
      <c r="B685" s="17" t="s">
        <v>239</v>
      </c>
      <c r="C685" s="17" t="s">
        <v>151</v>
      </c>
      <c r="D685" s="22">
        <v>4093350.96</v>
      </c>
      <c r="E685" s="22">
        <v>1193238.4506999999</v>
      </c>
      <c r="F685" s="22">
        <v>14132.76</v>
      </c>
      <c r="G685" s="22">
        <v>0.05</v>
      </c>
      <c r="H685" s="22">
        <v>0</v>
      </c>
      <c r="I685" s="22">
        <v>0</v>
      </c>
      <c r="J685" s="22">
        <v>0</v>
      </c>
      <c r="K685" s="22">
        <v>0</v>
      </c>
      <c r="L685" s="22">
        <v>0</v>
      </c>
      <c r="M685" s="22">
        <v>0</v>
      </c>
      <c r="N685" s="22">
        <v>13701.22</v>
      </c>
      <c r="O685" s="22">
        <v>347.22</v>
      </c>
      <c r="P685" s="22">
        <v>0</v>
      </c>
      <c r="Q685" s="22">
        <v>2914245.2692999998</v>
      </c>
      <c r="R685" s="22">
        <v>0</v>
      </c>
      <c r="S685" s="22">
        <v>0</v>
      </c>
      <c r="T685">
        <v>0</v>
      </c>
      <c r="U685">
        <v>0</v>
      </c>
      <c r="V685">
        <v>0.91</v>
      </c>
    </row>
    <row r="686" spans="1:22" x14ac:dyDescent="0.3">
      <c r="A686" s="18" t="s">
        <v>52</v>
      </c>
      <c r="B686" s="17" t="s">
        <v>239</v>
      </c>
      <c r="C686" s="17" t="s">
        <v>201</v>
      </c>
      <c r="D686" s="22">
        <v>377331.24</v>
      </c>
      <c r="E686" s="22">
        <v>385340.54239999998</v>
      </c>
      <c r="F686" s="22">
        <v>11322.82</v>
      </c>
      <c r="G686" s="22">
        <v>4.66</v>
      </c>
      <c r="H686" s="22">
        <v>0</v>
      </c>
      <c r="I686" s="22">
        <v>0</v>
      </c>
      <c r="J686" s="22">
        <v>0</v>
      </c>
      <c r="K686" s="22">
        <v>0</v>
      </c>
      <c r="L686" s="22">
        <v>0</v>
      </c>
      <c r="M686" s="22">
        <v>0</v>
      </c>
      <c r="N686" s="22">
        <v>24973.26</v>
      </c>
      <c r="O686" s="22">
        <v>0</v>
      </c>
      <c r="P686" s="22">
        <v>0</v>
      </c>
      <c r="Q686" s="22">
        <v>3313.5176000000001</v>
      </c>
      <c r="R686" s="22">
        <v>0</v>
      </c>
      <c r="S686" s="22">
        <v>0</v>
      </c>
      <c r="T686">
        <v>0</v>
      </c>
      <c r="U686">
        <v>0</v>
      </c>
      <c r="V686">
        <v>0</v>
      </c>
    </row>
    <row r="687" spans="1:22" x14ac:dyDescent="0.3">
      <c r="A687" s="18" t="s">
        <v>52</v>
      </c>
      <c r="B687" s="17" t="s">
        <v>239</v>
      </c>
      <c r="C687" s="17" t="s">
        <v>208</v>
      </c>
      <c r="D687" s="22">
        <v>1191559.26</v>
      </c>
      <c r="E687" s="22">
        <v>1206376.8799999999</v>
      </c>
      <c r="F687" s="22">
        <v>14817.62</v>
      </c>
      <c r="G687" s="22">
        <v>0</v>
      </c>
      <c r="H687" s="22">
        <v>0</v>
      </c>
      <c r="I687" s="22">
        <v>0</v>
      </c>
      <c r="J687" s="22">
        <v>0</v>
      </c>
      <c r="K687" s="22">
        <v>0</v>
      </c>
      <c r="L687" s="22">
        <v>0</v>
      </c>
      <c r="M687" s="22">
        <v>0</v>
      </c>
      <c r="N687" s="22">
        <v>0</v>
      </c>
      <c r="O687" s="22">
        <v>0</v>
      </c>
      <c r="P687" s="22">
        <v>0</v>
      </c>
      <c r="Q687" s="22">
        <v>0</v>
      </c>
      <c r="R687" s="22">
        <v>0</v>
      </c>
      <c r="S687" s="22">
        <v>0</v>
      </c>
      <c r="T687">
        <v>0</v>
      </c>
      <c r="U687">
        <v>0</v>
      </c>
      <c r="V687">
        <v>0</v>
      </c>
    </row>
    <row r="688" spans="1:22" x14ac:dyDescent="0.3">
      <c r="A688" s="18" t="s">
        <v>52</v>
      </c>
      <c r="B688" s="17" t="s">
        <v>239</v>
      </c>
      <c r="C688" s="17" t="s">
        <v>218</v>
      </c>
      <c r="D688" s="22">
        <v>0</v>
      </c>
      <c r="E688" s="22">
        <v>0</v>
      </c>
      <c r="F688" s="22">
        <v>0</v>
      </c>
      <c r="G688" s="22">
        <v>0</v>
      </c>
      <c r="H688" s="22">
        <v>0</v>
      </c>
      <c r="I688" s="22">
        <v>0</v>
      </c>
      <c r="J688" s="22">
        <v>0</v>
      </c>
      <c r="K688" s="22">
        <v>0</v>
      </c>
      <c r="L688" s="22">
        <v>0</v>
      </c>
      <c r="M688" s="22">
        <v>0</v>
      </c>
      <c r="N688" s="22">
        <v>0</v>
      </c>
      <c r="O688" s="22">
        <v>0</v>
      </c>
      <c r="P688" s="22">
        <v>0</v>
      </c>
      <c r="Q688" s="22">
        <v>0</v>
      </c>
      <c r="R688" s="22">
        <v>0</v>
      </c>
      <c r="S688" s="22">
        <v>0</v>
      </c>
      <c r="T688">
        <v>0</v>
      </c>
      <c r="U688">
        <v>0</v>
      </c>
      <c r="V688">
        <v>0</v>
      </c>
    </row>
    <row r="689" spans="1:22" x14ac:dyDescent="0.3">
      <c r="A689" s="18" t="s">
        <v>52</v>
      </c>
      <c r="B689" s="17" t="s">
        <v>239</v>
      </c>
      <c r="C689" s="17" t="s">
        <v>219</v>
      </c>
      <c r="D689" s="22">
        <v>19560.04</v>
      </c>
      <c r="E689" s="22">
        <v>19742.86</v>
      </c>
      <c r="F689" s="22">
        <v>182.82</v>
      </c>
      <c r="G689" s="22">
        <v>0</v>
      </c>
      <c r="H689" s="22">
        <v>0</v>
      </c>
      <c r="I689" s="22">
        <v>0</v>
      </c>
      <c r="J689" s="22">
        <v>0</v>
      </c>
      <c r="K689" s="22">
        <v>0</v>
      </c>
      <c r="L689" s="22">
        <v>0</v>
      </c>
      <c r="M689" s="22">
        <v>0</v>
      </c>
      <c r="N689" s="22">
        <v>0</v>
      </c>
      <c r="O689" s="22">
        <v>0</v>
      </c>
      <c r="P689" s="22">
        <v>0</v>
      </c>
      <c r="Q689" s="22">
        <v>0</v>
      </c>
      <c r="R689" s="22">
        <v>0</v>
      </c>
      <c r="S689" s="22">
        <v>0</v>
      </c>
      <c r="T689">
        <v>0</v>
      </c>
      <c r="U689">
        <v>0</v>
      </c>
      <c r="V689">
        <v>0</v>
      </c>
    </row>
    <row r="690" spans="1:22" x14ac:dyDescent="0.3">
      <c r="A690" s="18" t="s">
        <v>53</v>
      </c>
      <c r="B690" s="17" t="s">
        <v>240</v>
      </c>
      <c r="C690" s="17" t="s">
        <v>129</v>
      </c>
      <c r="D690" s="22">
        <v>1761813.97</v>
      </c>
      <c r="E690" s="22">
        <v>1979301.78</v>
      </c>
      <c r="F690" s="22">
        <v>217487.81</v>
      </c>
      <c r="G690" s="22">
        <v>10.81</v>
      </c>
      <c r="H690" s="22">
        <v>0</v>
      </c>
      <c r="I690" s="22">
        <v>123672.23</v>
      </c>
      <c r="J690" s="22">
        <v>0</v>
      </c>
      <c r="K690" s="22">
        <v>0</v>
      </c>
      <c r="L690" s="22">
        <v>0</v>
      </c>
      <c r="M690" s="22">
        <v>0</v>
      </c>
      <c r="N690" s="22">
        <v>87558.24</v>
      </c>
      <c r="O690" s="22">
        <v>1260.06</v>
      </c>
      <c r="P690" s="22">
        <v>0</v>
      </c>
      <c r="Q690" s="22">
        <v>0</v>
      </c>
      <c r="R690" s="22">
        <v>0</v>
      </c>
      <c r="S690" s="22">
        <v>0</v>
      </c>
      <c r="T690">
        <v>0</v>
      </c>
      <c r="U690">
        <v>0</v>
      </c>
      <c r="V690">
        <v>0</v>
      </c>
    </row>
    <row r="691" spans="1:22" x14ac:dyDescent="0.3">
      <c r="A691" s="18" t="s">
        <v>53</v>
      </c>
      <c r="B691" s="17" t="s">
        <v>240</v>
      </c>
      <c r="C691" s="17" t="s">
        <v>130</v>
      </c>
      <c r="D691" s="22">
        <v>2488120.9700000002</v>
      </c>
      <c r="E691" s="22">
        <v>2886301.5</v>
      </c>
      <c r="F691" s="22">
        <v>398180.53</v>
      </c>
      <c r="G691" s="22">
        <v>12.89</v>
      </c>
      <c r="H691" s="22">
        <v>0</v>
      </c>
      <c r="I691" s="22">
        <v>234641.92000000001</v>
      </c>
      <c r="J691" s="22">
        <v>0</v>
      </c>
      <c r="K691" s="22">
        <v>0</v>
      </c>
      <c r="L691" s="22">
        <v>0</v>
      </c>
      <c r="M691" s="22">
        <v>0</v>
      </c>
      <c r="N691" s="22">
        <v>142620.32999999999</v>
      </c>
      <c r="O691" s="22">
        <v>1093.32</v>
      </c>
      <c r="P691" s="22">
        <v>0</v>
      </c>
      <c r="Q691" s="22">
        <v>0</v>
      </c>
      <c r="R691" s="22">
        <v>0</v>
      </c>
      <c r="S691" s="22">
        <v>0</v>
      </c>
      <c r="T691">
        <v>0</v>
      </c>
      <c r="U691">
        <v>0</v>
      </c>
      <c r="V691">
        <v>0</v>
      </c>
    </row>
    <row r="692" spans="1:22" x14ac:dyDescent="0.3">
      <c r="A692" s="18" t="s">
        <v>53</v>
      </c>
      <c r="B692" s="17" t="s">
        <v>240</v>
      </c>
      <c r="C692" s="17" t="s">
        <v>131</v>
      </c>
      <c r="D692" s="22">
        <v>1768292.36</v>
      </c>
      <c r="E692" s="22">
        <v>1965959.08</v>
      </c>
      <c r="F692" s="22">
        <v>197666.72</v>
      </c>
      <c r="G692" s="22">
        <v>11.39</v>
      </c>
      <c r="H692" s="22">
        <v>0</v>
      </c>
      <c r="I692" s="22">
        <v>110751.84</v>
      </c>
      <c r="J692" s="22">
        <v>0</v>
      </c>
      <c r="K692" s="22">
        <v>0</v>
      </c>
      <c r="L692" s="22">
        <v>0</v>
      </c>
      <c r="M692" s="22">
        <v>0</v>
      </c>
      <c r="N692" s="22">
        <v>94081.53</v>
      </c>
      <c r="O692" s="22">
        <v>464.66</v>
      </c>
      <c r="P692" s="22">
        <v>0</v>
      </c>
      <c r="Q692" s="22">
        <v>0</v>
      </c>
      <c r="R692" s="22">
        <v>0</v>
      </c>
      <c r="S692" s="22">
        <v>0</v>
      </c>
      <c r="T692">
        <v>0</v>
      </c>
      <c r="U692">
        <v>0</v>
      </c>
      <c r="V692">
        <v>0</v>
      </c>
    </row>
    <row r="693" spans="1:22" x14ac:dyDescent="0.3">
      <c r="A693" s="18" t="s">
        <v>53</v>
      </c>
      <c r="B693" s="17" t="s">
        <v>240</v>
      </c>
      <c r="C693" s="17" t="s">
        <v>132</v>
      </c>
      <c r="D693" s="22">
        <v>503197.929999999</v>
      </c>
      <c r="E693" s="22">
        <v>636984.76999999897</v>
      </c>
      <c r="F693" s="22">
        <v>133786.84</v>
      </c>
      <c r="G693" s="22">
        <v>0</v>
      </c>
      <c r="H693" s="22">
        <v>0</v>
      </c>
      <c r="I693" s="22">
        <v>38957.61</v>
      </c>
      <c r="J693" s="22">
        <v>0</v>
      </c>
      <c r="K693" s="22">
        <v>0</v>
      </c>
      <c r="L693" s="22">
        <v>0</v>
      </c>
      <c r="M693" s="22">
        <v>0</v>
      </c>
      <c r="N693" s="22">
        <v>34535.910000000003</v>
      </c>
      <c r="O693" s="22">
        <v>1062.6099999999999</v>
      </c>
      <c r="P693" s="22">
        <v>0</v>
      </c>
      <c r="Q693" s="22">
        <v>0</v>
      </c>
      <c r="R693" s="22">
        <v>0</v>
      </c>
      <c r="S693" s="22">
        <v>0</v>
      </c>
      <c r="T693">
        <v>0</v>
      </c>
      <c r="U693">
        <v>0</v>
      </c>
      <c r="V693">
        <v>0</v>
      </c>
    </row>
    <row r="694" spans="1:22" x14ac:dyDescent="0.3">
      <c r="A694" s="18" t="s">
        <v>53</v>
      </c>
      <c r="B694" s="17" t="s">
        <v>240</v>
      </c>
      <c r="C694" s="17" t="s">
        <v>133</v>
      </c>
      <c r="D694" s="22">
        <v>288349.76</v>
      </c>
      <c r="E694" s="22">
        <v>337253.62</v>
      </c>
      <c r="F694" s="22">
        <v>48903.86</v>
      </c>
      <c r="G694" s="22">
        <v>6.01</v>
      </c>
      <c r="H694" s="22">
        <v>0</v>
      </c>
      <c r="I694" s="22">
        <v>23727.03</v>
      </c>
      <c r="J694" s="22">
        <v>0</v>
      </c>
      <c r="K694" s="22">
        <v>0</v>
      </c>
      <c r="L694" s="22">
        <v>0</v>
      </c>
      <c r="M694" s="22">
        <v>0</v>
      </c>
      <c r="N694" s="22">
        <v>11748.34</v>
      </c>
      <c r="O694" s="22">
        <v>364.27</v>
      </c>
      <c r="P694" s="22">
        <v>0</v>
      </c>
      <c r="Q694" s="22">
        <v>0</v>
      </c>
      <c r="R694" s="22">
        <v>0</v>
      </c>
      <c r="S694" s="22">
        <v>0</v>
      </c>
      <c r="T694">
        <v>0</v>
      </c>
      <c r="U694">
        <v>0</v>
      </c>
      <c r="V694">
        <v>0</v>
      </c>
    </row>
    <row r="695" spans="1:22" x14ac:dyDescent="0.3">
      <c r="A695" s="18" t="s">
        <v>53</v>
      </c>
      <c r="B695" s="17" t="s">
        <v>240</v>
      </c>
      <c r="C695" s="17" t="s">
        <v>134</v>
      </c>
      <c r="D695" s="22">
        <v>29061617.760000002</v>
      </c>
      <c r="E695" s="22">
        <v>17234388.377500001</v>
      </c>
      <c r="F695" s="22">
        <v>1345168.75</v>
      </c>
      <c r="G695" s="22">
        <v>6.81</v>
      </c>
      <c r="H695" s="22">
        <v>0</v>
      </c>
      <c r="I695" s="22">
        <v>785414.33</v>
      </c>
      <c r="J695" s="22">
        <v>0</v>
      </c>
      <c r="K695" s="22">
        <v>0</v>
      </c>
      <c r="L695" s="22">
        <v>0</v>
      </c>
      <c r="M695" s="22">
        <v>0</v>
      </c>
      <c r="N695" s="22">
        <v>806368.88</v>
      </c>
      <c r="O695" s="22">
        <v>33563.46</v>
      </c>
      <c r="P695" s="22">
        <v>0</v>
      </c>
      <c r="Q695" s="22">
        <v>13172543.342499999</v>
      </c>
      <c r="R695" s="22">
        <v>145.21</v>
      </c>
      <c r="S695" s="22">
        <v>0</v>
      </c>
      <c r="T695">
        <v>674332.37</v>
      </c>
      <c r="U695">
        <v>0</v>
      </c>
      <c r="V695">
        <v>0</v>
      </c>
    </row>
    <row r="696" spans="1:22" x14ac:dyDescent="0.3">
      <c r="A696" s="18" t="s">
        <v>53</v>
      </c>
      <c r="B696" s="17" t="s">
        <v>240</v>
      </c>
      <c r="C696" s="17" t="s">
        <v>135</v>
      </c>
      <c r="D696" s="22">
        <v>3682604</v>
      </c>
      <c r="E696" s="22">
        <v>5687167.1299999999</v>
      </c>
      <c r="F696" s="22">
        <v>2004563.13</v>
      </c>
      <c r="G696" s="22">
        <v>4.88</v>
      </c>
      <c r="H696" s="22">
        <v>0</v>
      </c>
      <c r="I696" s="22">
        <v>580019.74</v>
      </c>
      <c r="J696" s="22">
        <v>0</v>
      </c>
      <c r="K696" s="22">
        <v>0</v>
      </c>
      <c r="L696" s="22">
        <v>0</v>
      </c>
      <c r="M696" s="22">
        <v>0</v>
      </c>
      <c r="N696" s="22">
        <v>71229.69</v>
      </c>
      <c r="O696" s="22">
        <v>25</v>
      </c>
      <c r="P696" s="22">
        <v>0</v>
      </c>
      <c r="Q696" s="22">
        <v>0</v>
      </c>
      <c r="R696" s="22">
        <v>0</v>
      </c>
      <c r="S696" s="22">
        <v>0</v>
      </c>
      <c r="T696">
        <v>0</v>
      </c>
      <c r="U696">
        <v>0</v>
      </c>
      <c r="V696">
        <v>0</v>
      </c>
    </row>
    <row r="697" spans="1:22" x14ac:dyDescent="0.3">
      <c r="A697" s="18" t="s">
        <v>53</v>
      </c>
      <c r="B697" s="17" t="s">
        <v>240</v>
      </c>
      <c r="C697" s="17" t="s">
        <v>136</v>
      </c>
      <c r="D697" s="22">
        <v>6402181.4000000004</v>
      </c>
      <c r="E697" s="22">
        <v>7373729.5163000003</v>
      </c>
      <c r="F697" s="22">
        <v>993612.47</v>
      </c>
      <c r="G697" s="22">
        <v>22.71</v>
      </c>
      <c r="H697" s="22">
        <v>0</v>
      </c>
      <c r="I697" s="22">
        <v>572182.71</v>
      </c>
      <c r="J697" s="22">
        <v>0</v>
      </c>
      <c r="K697" s="22">
        <v>0</v>
      </c>
      <c r="L697" s="22">
        <v>0</v>
      </c>
      <c r="M697" s="22">
        <v>0</v>
      </c>
      <c r="N697" s="22">
        <v>195504.49</v>
      </c>
      <c r="O697" s="22">
        <v>2828</v>
      </c>
      <c r="P697" s="22">
        <v>0</v>
      </c>
      <c r="Q697" s="22">
        <v>22064.3537</v>
      </c>
      <c r="R697" s="22">
        <v>0</v>
      </c>
      <c r="S697" s="22">
        <v>0</v>
      </c>
      <c r="T697">
        <v>127.25</v>
      </c>
      <c r="U697">
        <v>0</v>
      </c>
      <c r="V697">
        <v>0</v>
      </c>
    </row>
    <row r="698" spans="1:22" x14ac:dyDescent="0.3">
      <c r="A698" s="18" t="s">
        <v>53</v>
      </c>
      <c r="B698" s="17" t="s">
        <v>240</v>
      </c>
      <c r="C698" s="17" t="s">
        <v>137</v>
      </c>
      <c r="D698" s="22">
        <v>40709587.310000002</v>
      </c>
      <c r="E698" s="22">
        <v>39296816.754699998</v>
      </c>
      <c r="F698" s="22">
        <v>3773344.9</v>
      </c>
      <c r="G698" s="22">
        <v>32.840000000000003</v>
      </c>
      <c r="H698" s="22">
        <v>0</v>
      </c>
      <c r="I698" s="22">
        <v>2085686.77</v>
      </c>
      <c r="J698" s="22">
        <v>0</v>
      </c>
      <c r="K698" s="22">
        <v>0</v>
      </c>
      <c r="L698" s="22">
        <v>0</v>
      </c>
      <c r="M698" s="22">
        <v>0</v>
      </c>
      <c r="N698" s="22">
        <v>1162017.57</v>
      </c>
      <c r="O698" s="22">
        <v>16490.8</v>
      </c>
      <c r="P698" s="22">
        <v>0</v>
      </c>
      <c r="Q698" s="22">
        <v>5186281.9653000003</v>
      </c>
      <c r="R698" s="22">
        <v>166.51</v>
      </c>
      <c r="S698" s="22">
        <v>0</v>
      </c>
      <c r="T698">
        <v>375151.94</v>
      </c>
      <c r="U698">
        <v>25</v>
      </c>
      <c r="V698">
        <v>0</v>
      </c>
    </row>
    <row r="699" spans="1:22" x14ac:dyDescent="0.3">
      <c r="A699" s="18" t="s">
        <v>53</v>
      </c>
      <c r="B699" s="17" t="s">
        <v>240</v>
      </c>
      <c r="C699" s="17" t="s">
        <v>138</v>
      </c>
      <c r="D699" s="22">
        <v>2223170.66</v>
      </c>
      <c r="E699" s="22">
        <v>2525108.6225999999</v>
      </c>
      <c r="F699" s="22">
        <v>311935.19</v>
      </c>
      <c r="G699" s="22">
        <v>3.99</v>
      </c>
      <c r="H699" s="22">
        <v>0</v>
      </c>
      <c r="I699" s="22">
        <v>179236.84</v>
      </c>
      <c r="J699" s="22">
        <v>0</v>
      </c>
      <c r="K699" s="22">
        <v>0</v>
      </c>
      <c r="L699" s="22">
        <v>0</v>
      </c>
      <c r="M699" s="22">
        <v>0</v>
      </c>
      <c r="N699" s="22">
        <v>90376.31</v>
      </c>
      <c r="O699" s="22">
        <v>2187.86</v>
      </c>
      <c r="P699" s="22">
        <v>0</v>
      </c>
      <c r="Q699" s="22">
        <v>9997.2273999999998</v>
      </c>
      <c r="R699" s="22">
        <v>0</v>
      </c>
      <c r="S699" s="22">
        <v>0</v>
      </c>
      <c r="T699">
        <v>247.77</v>
      </c>
      <c r="U699">
        <v>0</v>
      </c>
      <c r="V699">
        <v>0</v>
      </c>
    </row>
    <row r="700" spans="1:22" x14ac:dyDescent="0.3">
      <c r="A700" s="18" t="s">
        <v>53</v>
      </c>
      <c r="B700" s="17" t="s">
        <v>240</v>
      </c>
      <c r="C700" s="17" t="s">
        <v>139</v>
      </c>
      <c r="D700" s="22">
        <v>2035107.23</v>
      </c>
      <c r="E700" s="22">
        <v>2271621.62</v>
      </c>
      <c r="F700" s="22">
        <v>236514.39</v>
      </c>
      <c r="G700" s="22">
        <v>9.1</v>
      </c>
      <c r="H700" s="22">
        <v>0</v>
      </c>
      <c r="I700" s="22">
        <v>132521.35</v>
      </c>
      <c r="J700" s="22">
        <v>0</v>
      </c>
      <c r="K700" s="22">
        <v>0</v>
      </c>
      <c r="L700" s="22">
        <v>0</v>
      </c>
      <c r="M700" s="22">
        <v>0</v>
      </c>
      <c r="N700" s="22">
        <v>92242.34</v>
      </c>
      <c r="O700" s="22">
        <v>2086.19</v>
      </c>
      <c r="P700" s="22">
        <v>0</v>
      </c>
      <c r="Q700" s="22">
        <v>0</v>
      </c>
      <c r="R700" s="22">
        <v>0</v>
      </c>
      <c r="S700" s="22">
        <v>0</v>
      </c>
      <c r="T700">
        <v>0</v>
      </c>
      <c r="U700">
        <v>0</v>
      </c>
      <c r="V700">
        <v>0</v>
      </c>
    </row>
    <row r="701" spans="1:22" x14ac:dyDescent="0.3">
      <c r="A701" s="18" t="s">
        <v>53</v>
      </c>
      <c r="B701" s="17" t="s">
        <v>240</v>
      </c>
      <c r="C701" s="17" t="s">
        <v>140</v>
      </c>
      <c r="D701" s="22">
        <v>15967813.51</v>
      </c>
      <c r="E701" s="22">
        <v>18860840.52</v>
      </c>
      <c r="F701" s="22">
        <v>2893027.01</v>
      </c>
      <c r="G701" s="22">
        <v>19.75</v>
      </c>
      <c r="H701" s="22">
        <v>0</v>
      </c>
      <c r="I701" s="22">
        <v>1751413.04</v>
      </c>
      <c r="J701" s="22">
        <v>0</v>
      </c>
      <c r="K701" s="22">
        <v>0</v>
      </c>
      <c r="L701" s="22">
        <v>0</v>
      </c>
      <c r="M701" s="22">
        <v>0</v>
      </c>
      <c r="N701" s="22">
        <v>505733.29</v>
      </c>
      <c r="O701" s="22">
        <v>3323.97</v>
      </c>
      <c r="P701" s="22">
        <v>0</v>
      </c>
      <c r="Q701" s="22">
        <v>0</v>
      </c>
      <c r="R701" s="22">
        <v>0</v>
      </c>
      <c r="S701" s="22">
        <v>0</v>
      </c>
      <c r="T701">
        <v>0</v>
      </c>
      <c r="U701">
        <v>0</v>
      </c>
      <c r="V701">
        <v>0</v>
      </c>
    </row>
    <row r="702" spans="1:22" x14ac:dyDescent="0.3">
      <c r="A702" s="18" t="s">
        <v>53</v>
      </c>
      <c r="B702" s="17" t="s">
        <v>240</v>
      </c>
      <c r="C702" s="17" t="s">
        <v>141</v>
      </c>
      <c r="D702" s="22">
        <v>6626519.6900000004</v>
      </c>
      <c r="E702" s="22">
        <v>7458592.3074000003</v>
      </c>
      <c r="F702" s="22">
        <v>1416874.25</v>
      </c>
      <c r="G702" s="22">
        <v>3.36</v>
      </c>
      <c r="H702" s="22">
        <v>0</v>
      </c>
      <c r="I702" s="22">
        <v>617677.88</v>
      </c>
      <c r="J702" s="22">
        <v>0</v>
      </c>
      <c r="K702" s="22">
        <v>0</v>
      </c>
      <c r="L702" s="22">
        <v>0</v>
      </c>
      <c r="M702" s="22">
        <v>0</v>
      </c>
      <c r="N702" s="22">
        <v>136265.46</v>
      </c>
      <c r="O702" s="22">
        <v>1731.66</v>
      </c>
      <c r="P702" s="22">
        <v>0</v>
      </c>
      <c r="Q702" s="22">
        <v>584801.63260000001</v>
      </c>
      <c r="R702" s="22">
        <v>0</v>
      </c>
      <c r="S702" s="22">
        <v>0</v>
      </c>
      <c r="T702">
        <v>0</v>
      </c>
      <c r="U702">
        <v>0</v>
      </c>
      <c r="V702">
        <v>0</v>
      </c>
    </row>
    <row r="703" spans="1:22" x14ac:dyDescent="0.3">
      <c r="A703" s="18" t="s">
        <v>53</v>
      </c>
      <c r="B703" s="17" t="s">
        <v>240</v>
      </c>
      <c r="C703" s="17" t="s">
        <v>142</v>
      </c>
      <c r="D703" s="22">
        <v>153285.32999999999</v>
      </c>
      <c r="E703" s="22">
        <v>193765.46</v>
      </c>
      <c r="F703" s="22">
        <v>40480.129999999997</v>
      </c>
      <c r="G703" s="22">
        <v>3.04</v>
      </c>
      <c r="H703" s="22">
        <v>0</v>
      </c>
      <c r="I703" s="22">
        <v>18686.439999999999</v>
      </c>
      <c r="J703" s="22">
        <v>0</v>
      </c>
      <c r="K703" s="22">
        <v>0</v>
      </c>
      <c r="L703" s="22">
        <v>0</v>
      </c>
      <c r="M703" s="22">
        <v>0</v>
      </c>
      <c r="N703" s="22">
        <v>5546.48</v>
      </c>
      <c r="O703" s="22">
        <v>0</v>
      </c>
      <c r="P703" s="22">
        <v>0</v>
      </c>
      <c r="Q703" s="22">
        <v>0</v>
      </c>
      <c r="R703" s="22">
        <v>0</v>
      </c>
      <c r="S703" s="22">
        <v>0</v>
      </c>
      <c r="T703">
        <v>0</v>
      </c>
      <c r="U703">
        <v>0</v>
      </c>
      <c r="V703">
        <v>0</v>
      </c>
    </row>
    <row r="704" spans="1:22" x14ac:dyDescent="0.3">
      <c r="A704" s="18" t="s">
        <v>53</v>
      </c>
      <c r="B704" s="17" t="s">
        <v>240</v>
      </c>
      <c r="C704" s="17" t="s">
        <v>143</v>
      </c>
      <c r="D704" s="22">
        <v>1990470.86</v>
      </c>
      <c r="E704" s="22">
        <v>2951312.4844999998</v>
      </c>
      <c r="F704" s="22">
        <v>966479.35</v>
      </c>
      <c r="G704" s="22">
        <v>0</v>
      </c>
      <c r="H704" s="22">
        <v>0</v>
      </c>
      <c r="I704" s="22">
        <v>213540.19</v>
      </c>
      <c r="J704" s="22">
        <v>0</v>
      </c>
      <c r="K704" s="22">
        <v>0</v>
      </c>
      <c r="L704" s="22">
        <v>0</v>
      </c>
      <c r="M704" s="22">
        <v>0</v>
      </c>
      <c r="N704" s="22">
        <v>115428.34</v>
      </c>
      <c r="O704" s="22">
        <v>81.06</v>
      </c>
      <c r="P704" s="22">
        <v>0</v>
      </c>
      <c r="Q704" s="22">
        <v>7469.6255000000001</v>
      </c>
      <c r="R704" s="22">
        <v>1831.9</v>
      </c>
      <c r="S704" s="22">
        <v>0</v>
      </c>
      <c r="T704">
        <v>0</v>
      </c>
      <c r="U704">
        <v>0</v>
      </c>
      <c r="V704">
        <v>0</v>
      </c>
    </row>
    <row r="705" spans="1:22" x14ac:dyDescent="0.3">
      <c r="A705" s="18" t="s">
        <v>53</v>
      </c>
      <c r="B705" s="17" t="s">
        <v>240</v>
      </c>
      <c r="C705" s="17" t="s">
        <v>144</v>
      </c>
      <c r="D705" s="22">
        <v>3881143.45</v>
      </c>
      <c r="E705" s="22">
        <v>4377597.0199999996</v>
      </c>
      <c r="F705" s="22">
        <v>496453.57</v>
      </c>
      <c r="G705" s="22">
        <v>10.64</v>
      </c>
      <c r="H705" s="22">
        <v>0</v>
      </c>
      <c r="I705" s="22">
        <v>290712.07</v>
      </c>
      <c r="J705" s="22">
        <v>0</v>
      </c>
      <c r="K705" s="22">
        <v>0</v>
      </c>
      <c r="L705" s="22">
        <v>0</v>
      </c>
      <c r="M705" s="22">
        <v>0</v>
      </c>
      <c r="N705" s="22">
        <v>128006.43</v>
      </c>
      <c r="O705" s="22">
        <v>1486.02</v>
      </c>
      <c r="P705" s="22">
        <v>0</v>
      </c>
      <c r="Q705" s="22">
        <v>0</v>
      </c>
      <c r="R705" s="22">
        <v>0</v>
      </c>
      <c r="S705" s="22">
        <v>0</v>
      </c>
      <c r="T705">
        <v>0</v>
      </c>
      <c r="U705">
        <v>0</v>
      </c>
      <c r="V705">
        <v>0</v>
      </c>
    </row>
    <row r="706" spans="1:22" x14ac:dyDescent="0.3">
      <c r="A706" s="18" t="s">
        <v>53</v>
      </c>
      <c r="B706" s="17" t="s">
        <v>240</v>
      </c>
      <c r="C706" s="17" t="s">
        <v>145</v>
      </c>
      <c r="D706" s="22">
        <v>8505582.3899999708</v>
      </c>
      <c r="E706" s="22">
        <v>9696485.0803999696</v>
      </c>
      <c r="F706" s="22">
        <v>2023677.62</v>
      </c>
      <c r="G706" s="22">
        <v>0</v>
      </c>
      <c r="H706" s="22">
        <v>0</v>
      </c>
      <c r="I706" s="22">
        <v>690579.34</v>
      </c>
      <c r="J706" s="22">
        <v>0</v>
      </c>
      <c r="K706" s="22">
        <v>0</v>
      </c>
      <c r="L706" s="22">
        <v>0</v>
      </c>
      <c r="M706" s="22">
        <v>0</v>
      </c>
      <c r="N706" s="22">
        <v>169474.14</v>
      </c>
      <c r="O706" s="22">
        <v>2157.9499999999998</v>
      </c>
      <c r="P706" s="22">
        <v>0</v>
      </c>
      <c r="Q706" s="22">
        <v>869383.00959999999</v>
      </c>
      <c r="R706" s="22">
        <v>36608.080000000002</v>
      </c>
      <c r="S706" s="22">
        <v>0</v>
      </c>
      <c r="T706">
        <v>134146.74</v>
      </c>
      <c r="U706">
        <v>0</v>
      </c>
      <c r="V706">
        <v>0</v>
      </c>
    </row>
    <row r="707" spans="1:22" x14ac:dyDescent="0.3">
      <c r="A707" s="18" t="s">
        <v>53</v>
      </c>
      <c r="B707" s="17" t="s">
        <v>240</v>
      </c>
      <c r="C707" s="17" t="s">
        <v>146</v>
      </c>
      <c r="D707" s="22">
        <v>22646566.8899999</v>
      </c>
      <c r="E707" s="22">
        <v>25964936.079599898</v>
      </c>
      <c r="F707" s="22">
        <v>5053858.9400000004</v>
      </c>
      <c r="G707" s="22">
        <v>7.27</v>
      </c>
      <c r="H707" s="22">
        <v>0</v>
      </c>
      <c r="I707" s="22">
        <v>2194584.1800000002</v>
      </c>
      <c r="J707" s="22">
        <v>0</v>
      </c>
      <c r="K707" s="22">
        <v>0</v>
      </c>
      <c r="L707" s="22">
        <v>0</v>
      </c>
      <c r="M707" s="22">
        <v>0</v>
      </c>
      <c r="N707" s="22">
        <v>349974.06</v>
      </c>
      <c r="O707" s="22">
        <v>1154.8800000000001</v>
      </c>
      <c r="P707" s="22">
        <v>0</v>
      </c>
      <c r="Q707" s="22">
        <v>1859479.3903999999</v>
      </c>
      <c r="R707" s="22">
        <v>123989.64</v>
      </c>
      <c r="S707" s="22">
        <v>0</v>
      </c>
      <c r="T707">
        <v>1075.76</v>
      </c>
      <c r="U707">
        <v>0</v>
      </c>
      <c r="V707">
        <v>0</v>
      </c>
    </row>
    <row r="708" spans="1:22" x14ac:dyDescent="0.3">
      <c r="A708" s="18" t="s">
        <v>53</v>
      </c>
      <c r="B708" s="17" t="s">
        <v>240</v>
      </c>
      <c r="C708" s="17" t="s">
        <v>147</v>
      </c>
      <c r="D708" s="22">
        <v>3324</v>
      </c>
      <c r="E708" s="22">
        <v>3453.58</v>
      </c>
      <c r="F708" s="22">
        <v>129.58000000000001</v>
      </c>
      <c r="G708" s="22">
        <v>0</v>
      </c>
      <c r="H708" s="22">
        <v>0</v>
      </c>
      <c r="I708" s="22">
        <v>0</v>
      </c>
      <c r="J708" s="22">
        <v>0</v>
      </c>
      <c r="K708" s="22">
        <v>0</v>
      </c>
      <c r="L708" s="22">
        <v>0</v>
      </c>
      <c r="M708" s="22">
        <v>0</v>
      </c>
      <c r="N708" s="22">
        <v>1876.35</v>
      </c>
      <c r="O708" s="22">
        <v>0</v>
      </c>
      <c r="P708" s="22">
        <v>0</v>
      </c>
      <c r="Q708" s="22">
        <v>0</v>
      </c>
      <c r="R708" s="22">
        <v>0</v>
      </c>
      <c r="S708" s="22">
        <v>0</v>
      </c>
      <c r="T708">
        <v>0</v>
      </c>
      <c r="U708">
        <v>0</v>
      </c>
      <c r="V708">
        <v>0</v>
      </c>
    </row>
    <row r="709" spans="1:22" x14ac:dyDescent="0.3">
      <c r="A709" s="18" t="s">
        <v>53</v>
      </c>
      <c r="B709" s="17" t="s">
        <v>240</v>
      </c>
      <c r="C709" s="17" t="s">
        <v>148</v>
      </c>
      <c r="D709" s="22">
        <v>649595.42000000004</v>
      </c>
      <c r="E709" s="22">
        <v>649595.42000000004</v>
      </c>
      <c r="F709" s="22">
        <v>0</v>
      </c>
      <c r="G709" s="22">
        <v>0</v>
      </c>
      <c r="H709" s="22">
        <v>0</v>
      </c>
      <c r="I709" s="22">
        <v>0</v>
      </c>
      <c r="J709" s="22">
        <v>0</v>
      </c>
      <c r="K709" s="22">
        <v>0</v>
      </c>
      <c r="L709" s="22">
        <v>0</v>
      </c>
      <c r="M709" s="22">
        <v>0</v>
      </c>
      <c r="N709" s="22">
        <v>17064.54</v>
      </c>
      <c r="O709" s="22">
        <v>0</v>
      </c>
      <c r="P709" s="22">
        <v>0</v>
      </c>
      <c r="Q709" s="22">
        <v>0</v>
      </c>
      <c r="R709" s="22">
        <v>0</v>
      </c>
      <c r="S709" s="22">
        <v>0</v>
      </c>
      <c r="T709">
        <v>0</v>
      </c>
      <c r="U709">
        <v>0</v>
      </c>
      <c r="V709">
        <v>0</v>
      </c>
    </row>
    <row r="710" spans="1:22" x14ac:dyDescent="0.3">
      <c r="A710" s="18" t="s">
        <v>53</v>
      </c>
      <c r="B710" s="17" t="s">
        <v>240</v>
      </c>
      <c r="C710" s="17" t="s">
        <v>149</v>
      </c>
      <c r="D710" s="22">
        <v>333626.15999999997</v>
      </c>
      <c r="E710" s="22">
        <v>239200.04579999999</v>
      </c>
      <c r="F710" s="22">
        <v>18520.259999999998</v>
      </c>
      <c r="G710" s="22">
        <v>2.5</v>
      </c>
      <c r="H710" s="22">
        <v>0</v>
      </c>
      <c r="I710" s="22">
        <v>6198.44</v>
      </c>
      <c r="J710" s="22">
        <v>0</v>
      </c>
      <c r="K710" s="22">
        <v>0</v>
      </c>
      <c r="L710" s="22">
        <v>0</v>
      </c>
      <c r="M710" s="22">
        <v>0</v>
      </c>
      <c r="N710" s="22">
        <v>7693.7</v>
      </c>
      <c r="O710" s="22">
        <v>30.32</v>
      </c>
      <c r="P710" s="22">
        <v>0</v>
      </c>
      <c r="Q710" s="22">
        <v>114368.12420000001</v>
      </c>
      <c r="R710" s="22">
        <v>1421.75</v>
      </c>
      <c r="S710" s="22">
        <v>0</v>
      </c>
      <c r="T710">
        <v>0</v>
      </c>
      <c r="U710">
        <v>0</v>
      </c>
      <c r="V710">
        <v>0</v>
      </c>
    </row>
    <row r="711" spans="1:22" x14ac:dyDescent="0.3">
      <c r="A711" s="18" t="s">
        <v>53</v>
      </c>
      <c r="B711" s="17" t="s">
        <v>240</v>
      </c>
      <c r="C711" s="17" t="s">
        <v>150</v>
      </c>
      <c r="D711" s="22">
        <v>184254.15</v>
      </c>
      <c r="E711" s="22">
        <v>184254.15</v>
      </c>
      <c r="F711" s="22">
        <v>0</v>
      </c>
      <c r="G711" s="22">
        <v>0</v>
      </c>
      <c r="H711" s="22">
        <v>0</v>
      </c>
      <c r="I711" s="22">
        <v>0</v>
      </c>
      <c r="J711" s="22">
        <v>0</v>
      </c>
      <c r="K711" s="22">
        <v>0</v>
      </c>
      <c r="L711" s="22">
        <v>0</v>
      </c>
      <c r="M711" s="22">
        <v>0</v>
      </c>
      <c r="N711" s="22">
        <v>0</v>
      </c>
      <c r="O711" s="22">
        <v>0</v>
      </c>
      <c r="P711" s="22">
        <v>0</v>
      </c>
      <c r="Q711" s="22">
        <v>0</v>
      </c>
      <c r="R711" s="22">
        <v>0</v>
      </c>
      <c r="S711" s="22">
        <v>0</v>
      </c>
      <c r="T711">
        <v>0</v>
      </c>
      <c r="U711">
        <v>0</v>
      </c>
      <c r="V711">
        <v>0</v>
      </c>
    </row>
    <row r="712" spans="1:22" x14ac:dyDescent="0.3">
      <c r="A712" s="18" t="s">
        <v>53</v>
      </c>
      <c r="B712" s="17" t="s">
        <v>240</v>
      </c>
      <c r="C712" s="17" t="s">
        <v>151</v>
      </c>
      <c r="D712" s="22">
        <v>4329.96</v>
      </c>
      <c r="E712" s="22">
        <v>4329.96</v>
      </c>
      <c r="F712" s="22">
        <v>0</v>
      </c>
      <c r="G712" s="22">
        <v>0</v>
      </c>
      <c r="H712" s="22">
        <v>0</v>
      </c>
      <c r="I712" s="22">
        <v>0</v>
      </c>
      <c r="J712" s="22">
        <v>0</v>
      </c>
      <c r="K712" s="22">
        <v>0</v>
      </c>
      <c r="L712" s="22">
        <v>0</v>
      </c>
      <c r="M712" s="22">
        <v>0</v>
      </c>
      <c r="N712" s="22">
        <v>1976.65</v>
      </c>
      <c r="O712" s="22">
        <v>0</v>
      </c>
      <c r="P712" s="22">
        <v>0</v>
      </c>
      <c r="Q712" s="22">
        <v>0</v>
      </c>
      <c r="R712" s="22">
        <v>0</v>
      </c>
      <c r="S712" s="22">
        <v>0</v>
      </c>
      <c r="T712">
        <v>0</v>
      </c>
      <c r="U712">
        <v>0</v>
      </c>
      <c r="V712">
        <v>0</v>
      </c>
    </row>
    <row r="713" spans="1:22" x14ac:dyDescent="0.3">
      <c r="A713" s="18" t="s">
        <v>53</v>
      </c>
      <c r="B713" s="17" t="s">
        <v>240</v>
      </c>
      <c r="C713" s="17" t="s">
        <v>200</v>
      </c>
      <c r="D713" s="22">
        <v>13614.07</v>
      </c>
      <c r="E713" s="22">
        <v>13614.07</v>
      </c>
      <c r="F713" s="22">
        <v>0</v>
      </c>
      <c r="G713" s="22">
        <v>0</v>
      </c>
      <c r="H713" s="22">
        <v>0</v>
      </c>
      <c r="I713" s="22">
        <v>0</v>
      </c>
      <c r="J713" s="22">
        <v>0</v>
      </c>
      <c r="K713" s="22">
        <v>0</v>
      </c>
      <c r="L713" s="22">
        <v>0</v>
      </c>
      <c r="M713" s="22">
        <v>0</v>
      </c>
      <c r="N713" s="22">
        <v>35.200000000000003</v>
      </c>
      <c r="O713" s="22">
        <v>0</v>
      </c>
      <c r="P713" s="22">
        <v>0</v>
      </c>
      <c r="Q713" s="22">
        <v>0</v>
      </c>
      <c r="R713" s="22">
        <v>0</v>
      </c>
      <c r="S713" s="22">
        <v>0</v>
      </c>
      <c r="T713">
        <v>0</v>
      </c>
      <c r="U713">
        <v>0</v>
      </c>
      <c r="V713">
        <v>0</v>
      </c>
    </row>
    <row r="714" spans="1:22" x14ac:dyDescent="0.3">
      <c r="A714" s="18" t="s">
        <v>53</v>
      </c>
      <c r="B714" s="17" t="s">
        <v>240</v>
      </c>
      <c r="C714" s="17" t="s">
        <v>201</v>
      </c>
      <c r="D714" s="22">
        <v>0</v>
      </c>
      <c r="E714" s="22">
        <v>0</v>
      </c>
      <c r="F714" s="22">
        <v>0</v>
      </c>
      <c r="G714" s="22">
        <v>0</v>
      </c>
      <c r="H714" s="22">
        <v>0</v>
      </c>
      <c r="I714" s="22">
        <v>0</v>
      </c>
      <c r="J714" s="22">
        <v>0</v>
      </c>
      <c r="K714" s="22">
        <v>0</v>
      </c>
      <c r="L714" s="22">
        <v>0</v>
      </c>
      <c r="M714" s="22">
        <v>0</v>
      </c>
      <c r="N714" s="22">
        <v>0</v>
      </c>
      <c r="O714" s="22">
        <v>0</v>
      </c>
      <c r="P714" s="22">
        <v>0</v>
      </c>
      <c r="Q714" s="22">
        <v>0</v>
      </c>
      <c r="R714" s="22">
        <v>0</v>
      </c>
      <c r="S714" s="22">
        <v>0</v>
      </c>
      <c r="T714">
        <v>0</v>
      </c>
      <c r="U714">
        <v>0</v>
      </c>
      <c r="V714">
        <v>0</v>
      </c>
    </row>
    <row r="715" spans="1:22" x14ac:dyDescent="0.3">
      <c r="A715" s="18" t="s">
        <v>54</v>
      </c>
      <c r="B715" s="17" t="s">
        <v>241</v>
      </c>
      <c r="C715" s="17" t="s">
        <v>129</v>
      </c>
      <c r="D715" s="22">
        <v>1269734.1000000001</v>
      </c>
      <c r="E715" s="22">
        <v>1344617.91</v>
      </c>
      <c r="F715" s="22">
        <v>74883.81</v>
      </c>
      <c r="G715" s="22">
        <v>48.03</v>
      </c>
      <c r="H715" s="22">
        <v>0</v>
      </c>
      <c r="I715" s="22">
        <v>0</v>
      </c>
      <c r="J715" s="22">
        <v>0</v>
      </c>
      <c r="K715" s="22">
        <v>0</v>
      </c>
      <c r="L715" s="22">
        <v>0</v>
      </c>
      <c r="M715" s="22">
        <v>0</v>
      </c>
      <c r="N715" s="22">
        <v>63093.07</v>
      </c>
      <c r="O715" s="22">
        <v>599.73</v>
      </c>
      <c r="P715" s="22">
        <v>0</v>
      </c>
      <c r="Q715" s="22">
        <v>0</v>
      </c>
      <c r="R715" s="22">
        <v>0</v>
      </c>
      <c r="S715" s="22">
        <v>0</v>
      </c>
      <c r="T715">
        <v>0</v>
      </c>
      <c r="U715">
        <v>0</v>
      </c>
      <c r="V715">
        <v>0</v>
      </c>
    </row>
    <row r="716" spans="1:22" x14ac:dyDescent="0.3">
      <c r="A716" s="18" t="s">
        <v>54</v>
      </c>
      <c r="B716" s="17" t="s">
        <v>241</v>
      </c>
      <c r="C716" s="17" t="s">
        <v>130</v>
      </c>
      <c r="D716" s="22">
        <v>194825.27</v>
      </c>
      <c r="E716" s="22">
        <v>261170.25</v>
      </c>
      <c r="F716" s="22">
        <v>66344.98</v>
      </c>
      <c r="G716" s="22">
        <v>10.55</v>
      </c>
      <c r="H716" s="22">
        <v>0</v>
      </c>
      <c r="I716" s="22">
        <v>0</v>
      </c>
      <c r="J716" s="22">
        <v>0</v>
      </c>
      <c r="K716" s="22">
        <v>0</v>
      </c>
      <c r="L716" s="22">
        <v>0</v>
      </c>
      <c r="M716" s="22">
        <v>0</v>
      </c>
      <c r="N716" s="22">
        <v>18203.490000000002</v>
      </c>
      <c r="O716" s="22">
        <v>0</v>
      </c>
      <c r="P716" s="22">
        <v>0</v>
      </c>
      <c r="Q716" s="22">
        <v>0</v>
      </c>
      <c r="R716" s="22">
        <v>0</v>
      </c>
      <c r="S716" s="22">
        <v>0</v>
      </c>
      <c r="T716">
        <v>0</v>
      </c>
      <c r="U716">
        <v>0</v>
      </c>
      <c r="V716">
        <v>0</v>
      </c>
    </row>
    <row r="717" spans="1:22" x14ac:dyDescent="0.3">
      <c r="A717" s="18" t="s">
        <v>54</v>
      </c>
      <c r="B717" s="17" t="s">
        <v>241</v>
      </c>
      <c r="C717" s="17" t="s">
        <v>131</v>
      </c>
      <c r="D717" s="22">
        <v>877682.96</v>
      </c>
      <c r="E717" s="22">
        <v>916755.17</v>
      </c>
      <c r="F717" s="22">
        <v>39072.21</v>
      </c>
      <c r="G717" s="22">
        <v>52.34</v>
      </c>
      <c r="H717" s="22">
        <v>0</v>
      </c>
      <c r="I717" s="22">
        <v>0</v>
      </c>
      <c r="J717" s="22">
        <v>0</v>
      </c>
      <c r="K717" s="22">
        <v>0</v>
      </c>
      <c r="L717" s="22">
        <v>0</v>
      </c>
      <c r="M717" s="22">
        <v>0</v>
      </c>
      <c r="N717" s="22">
        <v>30060.23</v>
      </c>
      <c r="O717" s="22">
        <v>353.08</v>
      </c>
      <c r="P717" s="22">
        <v>0</v>
      </c>
      <c r="Q717" s="22">
        <v>0</v>
      </c>
      <c r="R717" s="22">
        <v>0</v>
      </c>
      <c r="S717" s="22">
        <v>0</v>
      </c>
      <c r="T717">
        <v>0</v>
      </c>
      <c r="U717">
        <v>0</v>
      </c>
      <c r="V717">
        <v>0</v>
      </c>
    </row>
    <row r="718" spans="1:22" x14ac:dyDescent="0.3">
      <c r="A718" s="18" t="s">
        <v>54</v>
      </c>
      <c r="B718" s="17" t="s">
        <v>241</v>
      </c>
      <c r="C718" s="17" t="s">
        <v>132</v>
      </c>
      <c r="D718" s="22">
        <v>16158.47</v>
      </c>
      <c r="E718" s="22">
        <v>17026.22</v>
      </c>
      <c r="F718" s="22">
        <v>867.75</v>
      </c>
      <c r="G718" s="22">
        <v>12.88</v>
      </c>
      <c r="H718" s="22">
        <v>0</v>
      </c>
      <c r="I718" s="22">
        <v>0</v>
      </c>
      <c r="J718" s="22">
        <v>0</v>
      </c>
      <c r="K718" s="22">
        <v>0</v>
      </c>
      <c r="L718" s="22">
        <v>0</v>
      </c>
      <c r="M718" s="22">
        <v>0</v>
      </c>
      <c r="N718" s="22">
        <v>412.01</v>
      </c>
      <c r="O718" s="22">
        <v>0</v>
      </c>
      <c r="P718" s="22">
        <v>0</v>
      </c>
      <c r="Q718" s="22">
        <v>0</v>
      </c>
      <c r="R718" s="22">
        <v>0</v>
      </c>
      <c r="S718" s="22">
        <v>0</v>
      </c>
      <c r="T718">
        <v>0</v>
      </c>
      <c r="U718">
        <v>0</v>
      </c>
      <c r="V718">
        <v>0</v>
      </c>
    </row>
    <row r="719" spans="1:22" x14ac:dyDescent="0.3">
      <c r="A719" s="18" t="s">
        <v>54</v>
      </c>
      <c r="B719" s="17" t="s">
        <v>241</v>
      </c>
      <c r="C719" s="17" t="s">
        <v>133</v>
      </c>
      <c r="D719" s="22">
        <v>3142817.58</v>
      </c>
      <c r="E719" s="22">
        <v>3353110.87</v>
      </c>
      <c r="F719" s="22">
        <v>210293.29</v>
      </c>
      <c r="G719" s="22">
        <v>105.11</v>
      </c>
      <c r="H719" s="22">
        <v>0</v>
      </c>
      <c r="I719" s="22">
        <v>0</v>
      </c>
      <c r="J719" s="22">
        <v>0</v>
      </c>
      <c r="K719" s="22">
        <v>0</v>
      </c>
      <c r="L719" s="22">
        <v>0</v>
      </c>
      <c r="M719" s="22">
        <v>0</v>
      </c>
      <c r="N719" s="22">
        <v>118041.18</v>
      </c>
      <c r="O719" s="22">
        <v>478.51</v>
      </c>
      <c r="P719" s="22">
        <v>0</v>
      </c>
      <c r="Q719" s="22">
        <v>0</v>
      </c>
      <c r="R719" s="22">
        <v>0</v>
      </c>
      <c r="S719" s="22">
        <v>0</v>
      </c>
      <c r="T719">
        <v>0</v>
      </c>
      <c r="U719">
        <v>0</v>
      </c>
      <c r="V719">
        <v>0</v>
      </c>
    </row>
    <row r="720" spans="1:22" x14ac:dyDescent="0.3">
      <c r="A720" s="18" t="s">
        <v>54</v>
      </c>
      <c r="B720" s="17" t="s">
        <v>241</v>
      </c>
      <c r="C720" s="17" t="s">
        <v>134</v>
      </c>
      <c r="D720" s="22">
        <v>560212.68999999994</v>
      </c>
      <c r="E720" s="22">
        <v>603643.47</v>
      </c>
      <c r="F720" s="22">
        <v>43430.78</v>
      </c>
      <c r="G720" s="22">
        <v>15.22</v>
      </c>
      <c r="H720" s="22">
        <v>0</v>
      </c>
      <c r="I720" s="22">
        <v>0</v>
      </c>
      <c r="J720" s="22">
        <v>0</v>
      </c>
      <c r="K720" s="22">
        <v>0</v>
      </c>
      <c r="L720" s="22">
        <v>0</v>
      </c>
      <c r="M720" s="22">
        <v>0</v>
      </c>
      <c r="N720" s="22">
        <v>35572.97</v>
      </c>
      <c r="O720" s="22">
        <v>0</v>
      </c>
      <c r="P720" s="22">
        <v>0</v>
      </c>
      <c r="Q720" s="22">
        <v>0</v>
      </c>
      <c r="R720" s="22">
        <v>0</v>
      </c>
      <c r="S720" s="22">
        <v>0</v>
      </c>
      <c r="T720">
        <v>0</v>
      </c>
      <c r="U720">
        <v>0</v>
      </c>
      <c r="V720">
        <v>0</v>
      </c>
    </row>
    <row r="721" spans="1:22" x14ac:dyDescent="0.3">
      <c r="A721" s="18" t="s">
        <v>54</v>
      </c>
      <c r="B721" s="17" t="s">
        <v>241</v>
      </c>
      <c r="C721" s="17" t="s">
        <v>135</v>
      </c>
      <c r="D721" s="22">
        <v>8871386.08999997</v>
      </c>
      <c r="E721" s="22">
        <v>9412062.0599999707</v>
      </c>
      <c r="F721" s="22">
        <v>540675.97</v>
      </c>
      <c r="G721" s="22">
        <v>229.7</v>
      </c>
      <c r="H721" s="22">
        <v>0</v>
      </c>
      <c r="I721" s="22">
        <v>0</v>
      </c>
      <c r="J721" s="22">
        <v>0</v>
      </c>
      <c r="K721" s="22">
        <v>0</v>
      </c>
      <c r="L721" s="22">
        <v>0</v>
      </c>
      <c r="M721" s="22">
        <v>0</v>
      </c>
      <c r="N721" s="22">
        <v>379475.92</v>
      </c>
      <c r="O721" s="22">
        <v>1753.62</v>
      </c>
      <c r="P721" s="22">
        <v>0</v>
      </c>
      <c r="Q721" s="22">
        <v>0</v>
      </c>
      <c r="R721" s="22">
        <v>0</v>
      </c>
      <c r="S721" s="22">
        <v>0</v>
      </c>
      <c r="T721">
        <v>0</v>
      </c>
      <c r="U721">
        <v>0</v>
      </c>
      <c r="V721">
        <v>0</v>
      </c>
    </row>
    <row r="722" spans="1:22" x14ac:dyDescent="0.3">
      <c r="A722" s="18" t="s">
        <v>54</v>
      </c>
      <c r="B722" s="17" t="s">
        <v>241</v>
      </c>
      <c r="C722" s="17" t="s">
        <v>136</v>
      </c>
      <c r="D722" s="22">
        <v>3212606.1400000099</v>
      </c>
      <c r="E722" s="22">
        <v>3365012.1900000102</v>
      </c>
      <c r="F722" s="22">
        <v>152406.04999999999</v>
      </c>
      <c r="G722" s="22">
        <v>9.14</v>
      </c>
      <c r="H722" s="22">
        <v>0</v>
      </c>
      <c r="I722" s="22">
        <v>0</v>
      </c>
      <c r="J722" s="22">
        <v>0</v>
      </c>
      <c r="K722" s="22">
        <v>0</v>
      </c>
      <c r="L722" s="22">
        <v>0</v>
      </c>
      <c r="M722" s="22">
        <v>0</v>
      </c>
      <c r="N722" s="22">
        <v>189420.17</v>
      </c>
      <c r="O722" s="22">
        <v>783.94</v>
      </c>
      <c r="P722" s="22">
        <v>0</v>
      </c>
      <c r="Q722" s="22">
        <v>0</v>
      </c>
      <c r="R722" s="22">
        <v>0</v>
      </c>
      <c r="S722" s="22">
        <v>0</v>
      </c>
      <c r="T722">
        <v>0</v>
      </c>
      <c r="U722">
        <v>0</v>
      </c>
      <c r="V722">
        <v>0</v>
      </c>
    </row>
    <row r="723" spans="1:22" x14ac:dyDescent="0.3">
      <c r="A723" s="18" t="s">
        <v>54</v>
      </c>
      <c r="B723" s="17" t="s">
        <v>241</v>
      </c>
      <c r="C723" s="17" t="s">
        <v>137</v>
      </c>
      <c r="D723" s="22">
        <v>860664.61999999895</v>
      </c>
      <c r="E723" s="22">
        <v>898939.75999999896</v>
      </c>
      <c r="F723" s="22">
        <v>38275.14</v>
      </c>
      <c r="G723" s="22">
        <v>75.95</v>
      </c>
      <c r="H723" s="22">
        <v>0</v>
      </c>
      <c r="I723" s="22">
        <v>0</v>
      </c>
      <c r="J723" s="22">
        <v>0</v>
      </c>
      <c r="K723" s="22">
        <v>0</v>
      </c>
      <c r="L723" s="22">
        <v>0</v>
      </c>
      <c r="M723" s="22">
        <v>0</v>
      </c>
      <c r="N723" s="22">
        <v>37652.19</v>
      </c>
      <c r="O723" s="22">
        <v>50</v>
      </c>
      <c r="P723" s="22">
        <v>0</v>
      </c>
      <c r="Q723" s="22">
        <v>0</v>
      </c>
      <c r="R723" s="22">
        <v>0</v>
      </c>
      <c r="S723" s="22">
        <v>0</v>
      </c>
      <c r="T723">
        <v>0</v>
      </c>
      <c r="U723">
        <v>0</v>
      </c>
      <c r="V723">
        <v>0</v>
      </c>
    </row>
    <row r="724" spans="1:22" x14ac:dyDescent="0.3">
      <c r="A724" s="18" t="s">
        <v>54</v>
      </c>
      <c r="B724" s="17" t="s">
        <v>241</v>
      </c>
      <c r="C724" s="17" t="s">
        <v>138</v>
      </c>
      <c r="D724" s="22">
        <v>25352.12</v>
      </c>
      <c r="E724" s="22">
        <v>26208.82</v>
      </c>
      <c r="F724" s="22">
        <v>856.7</v>
      </c>
      <c r="G724" s="22">
        <v>17.41</v>
      </c>
      <c r="H724" s="22">
        <v>0</v>
      </c>
      <c r="I724" s="22">
        <v>0</v>
      </c>
      <c r="J724" s="22">
        <v>0</v>
      </c>
      <c r="K724" s="22">
        <v>0</v>
      </c>
      <c r="L724" s="22">
        <v>0</v>
      </c>
      <c r="M724" s="22">
        <v>0</v>
      </c>
      <c r="N724" s="22">
        <v>6698.68</v>
      </c>
      <c r="O724" s="22">
        <v>0</v>
      </c>
      <c r="P724" s="22">
        <v>0</v>
      </c>
      <c r="Q724" s="22">
        <v>0</v>
      </c>
      <c r="R724" s="22">
        <v>0</v>
      </c>
      <c r="S724" s="22">
        <v>0</v>
      </c>
      <c r="T724">
        <v>0</v>
      </c>
      <c r="U724">
        <v>0</v>
      </c>
      <c r="V724">
        <v>0</v>
      </c>
    </row>
    <row r="725" spans="1:22" x14ac:dyDescent="0.3">
      <c r="A725" s="18" t="s">
        <v>54</v>
      </c>
      <c r="B725" s="17" t="s">
        <v>241</v>
      </c>
      <c r="C725" s="17" t="s">
        <v>139</v>
      </c>
      <c r="D725" s="22">
        <v>3988183.13</v>
      </c>
      <c r="E725" s="22">
        <v>4348149.01</v>
      </c>
      <c r="F725" s="22">
        <v>359965.88</v>
      </c>
      <c r="G725" s="22">
        <v>139.94999999999999</v>
      </c>
      <c r="H725" s="22">
        <v>0</v>
      </c>
      <c r="I725" s="22">
        <v>0</v>
      </c>
      <c r="J725" s="22">
        <v>0</v>
      </c>
      <c r="K725" s="22">
        <v>0</v>
      </c>
      <c r="L725" s="22">
        <v>0</v>
      </c>
      <c r="M725" s="22">
        <v>0</v>
      </c>
      <c r="N725" s="22">
        <v>188883.06</v>
      </c>
      <c r="O725" s="22">
        <v>175.42</v>
      </c>
      <c r="P725" s="22">
        <v>0</v>
      </c>
      <c r="Q725" s="22">
        <v>0</v>
      </c>
      <c r="R725" s="22">
        <v>0</v>
      </c>
      <c r="S725" s="22">
        <v>0</v>
      </c>
      <c r="T725">
        <v>0</v>
      </c>
      <c r="U725">
        <v>0</v>
      </c>
      <c r="V725">
        <v>0</v>
      </c>
    </row>
    <row r="726" spans="1:22" x14ac:dyDescent="0.3">
      <c r="A726" s="18" t="s">
        <v>54</v>
      </c>
      <c r="B726" s="17" t="s">
        <v>241</v>
      </c>
      <c r="C726" s="17" t="s">
        <v>140</v>
      </c>
      <c r="D726" s="22">
        <v>42660.43</v>
      </c>
      <c r="E726" s="22">
        <v>46513.16</v>
      </c>
      <c r="F726" s="22">
        <v>3852.73</v>
      </c>
      <c r="G726" s="22">
        <v>9.69</v>
      </c>
      <c r="H726" s="22">
        <v>0</v>
      </c>
      <c r="I726" s="22">
        <v>0</v>
      </c>
      <c r="J726" s="22">
        <v>0</v>
      </c>
      <c r="K726" s="22">
        <v>0</v>
      </c>
      <c r="L726" s="22">
        <v>0</v>
      </c>
      <c r="M726" s="22">
        <v>0</v>
      </c>
      <c r="N726" s="22">
        <v>4244.22</v>
      </c>
      <c r="O726" s="22">
        <v>0</v>
      </c>
      <c r="P726" s="22">
        <v>0</v>
      </c>
      <c r="Q726" s="22">
        <v>0</v>
      </c>
      <c r="R726" s="22">
        <v>0</v>
      </c>
      <c r="S726" s="22">
        <v>0</v>
      </c>
      <c r="T726">
        <v>0</v>
      </c>
      <c r="U726">
        <v>0</v>
      </c>
      <c r="V726">
        <v>0</v>
      </c>
    </row>
    <row r="727" spans="1:22" x14ac:dyDescent="0.3">
      <c r="A727" s="18" t="s">
        <v>54</v>
      </c>
      <c r="B727" s="17" t="s">
        <v>241</v>
      </c>
      <c r="C727" s="17" t="s">
        <v>141</v>
      </c>
      <c r="D727" s="22">
        <v>2364592.91</v>
      </c>
      <c r="E727" s="22">
        <v>2537248.9700000002</v>
      </c>
      <c r="F727" s="22">
        <v>172656.06</v>
      </c>
      <c r="G727" s="22">
        <v>46.17</v>
      </c>
      <c r="H727" s="22">
        <v>0</v>
      </c>
      <c r="I727" s="22">
        <v>0</v>
      </c>
      <c r="J727" s="22">
        <v>0</v>
      </c>
      <c r="K727" s="22">
        <v>0</v>
      </c>
      <c r="L727" s="22">
        <v>0</v>
      </c>
      <c r="M727" s="22">
        <v>0</v>
      </c>
      <c r="N727" s="22">
        <v>118574.08</v>
      </c>
      <c r="O727" s="22">
        <v>466.25</v>
      </c>
      <c r="P727" s="22">
        <v>0</v>
      </c>
      <c r="Q727" s="22">
        <v>0</v>
      </c>
      <c r="R727" s="22">
        <v>0</v>
      </c>
      <c r="S727" s="22">
        <v>0</v>
      </c>
      <c r="T727">
        <v>0</v>
      </c>
      <c r="U727">
        <v>0</v>
      </c>
      <c r="V727">
        <v>0</v>
      </c>
    </row>
    <row r="728" spans="1:22" x14ac:dyDescent="0.3">
      <c r="A728" s="18" t="s">
        <v>54</v>
      </c>
      <c r="B728" s="17" t="s">
        <v>241</v>
      </c>
      <c r="C728" s="17" t="s">
        <v>142</v>
      </c>
      <c r="D728" s="22">
        <v>569380.56999999995</v>
      </c>
      <c r="E728" s="22">
        <v>609409.31999999995</v>
      </c>
      <c r="F728" s="22">
        <v>40028.75</v>
      </c>
      <c r="G728" s="22">
        <v>23.95</v>
      </c>
      <c r="H728" s="22">
        <v>0</v>
      </c>
      <c r="I728" s="22">
        <v>0</v>
      </c>
      <c r="J728" s="22">
        <v>0</v>
      </c>
      <c r="K728" s="22">
        <v>0</v>
      </c>
      <c r="L728" s="22">
        <v>0</v>
      </c>
      <c r="M728" s="22">
        <v>0</v>
      </c>
      <c r="N728" s="22">
        <v>25838.560000000001</v>
      </c>
      <c r="O728" s="22">
        <v>49.98</v>
      </c>
      <c r="P728" s="22">
        <v>0</v>
      </c>
      <c r="Q728" s="22">
        <v>0</v>
      </c>
      <c r="R728" s="22">
        <v>0</v>
      </c>
      <c r="S728" s="22">
        <v>0</v>
      </c>
      <c r="T728">
        <v>0</v>
      </c>
      <c r="U728">
        <v>0</v>
      </c>
      <c r="V728">
        <v>0</v>
      </c>
    </row>
    <row r="729" spans="1:22" x14ac:dyDescent="0.3">
      <c r="A729" s="18" t="s">
        <v>54</v>
      </c>
      <c r="B729" s="17" t="s">
        <v>241</v>
      </c>
      <c r="C729" s="17" t="s">
        <v>143</v>
      </c>
      <c r="D729" s="22">
        <v>3319931.61</v>
      </c>
      <c r="E729" s="22">
        <v>3455310.55</v>
      </c>
      <c r="F729" s="22">
        <v>135378.94</v>
      </c>
      <c r="G729" s="22">
        <v>120.59</v>
      </c>
      <c r="H729" s="22">
        <v>0</v>
      </c>
      <c r="I729" s="22">
        <v>0</v>
      </c>
      <c r="J729" s="22">
        <v>0</v>
      </c>
      <c r="K729" s="22">
        <v>0</v>
      </c>
      <c r="L729" s="22">
        <v>0</v>
      </c>
      <c r="M729" s="22">
        <v>0</v>
      </c>
      <c r="N729" s="22">
        <v>126580.83</v>
      </c>
      <c r="O729" s="22">
        <v>213.24</v>
      </c>
      <c r="P729" s="22">
        <v>0</v>
      </c>
      <c r="Q729" s="22">
        <v>0</v>
      </c>
      <c r="R729" s="22">
        <v>0</v>
      </c>
      <c r="S729" s="22">
        <v>0</v>
      </c>
      <c r="T729">
        <v>0</v>
      </c>
      <c r="U729">
        <v>0</v>
      </c>
      <c r="V729">
        <v>0</v>
      </c>
    </row>
    <row r="730" spans="1:22" x14ac:dyDescent="0.3">
      <c r="A730" s="18" t="s">
        <v>54</v>
      </c>
      <c r="B730" s="17" t="s">
        <v>241</v>
      </c>
      <c r="C730" s="17" t="s">
        <v>144</v>
      </c>
      <c r="D730" s="22">
        <v>64624.87</v>
      </c>
      <c r="E730" s="22">
        <v>69343.259999999995</v>
      </c>
      <c r="F730" s="22">
        <v>4718.3900000000003</v>
      </c>
      <c r="G730" s="22">
        <v>17.920000000000002</v>
      </c>
      <c r="H730" s="22">
        <v>0</v>
      </c>
      <c r="I730" s="22">
        <v>0</v>
      </c>
      <c r="J730" s="22">
        <v>0</v>
      </c>
      <c r="K730" s="22">
        <v>0</v>
      </c>
      <c r="L730" s="22">
        <v>0</v>
      </c>
      <c r="M730" s="22">
        <v>0</v>
      </c>
      <c r="N730" s="22">
        <v>4093.62</v>
      </c>
      <c r="O730" s="22">
        <v>0</v>
      </c>
      <c r="P730" s="22">
        <v>0</v>
      </c>
      <c r="Q730" s="22">
        <v>0</v>
      </c>
      <c r="R730" s="22">
        <v>0</v>
      </c>
      <c r="S730" s="22">
        <v>0</v>
      </c>
      <c r="T730">
        <v>0</v>
      </c>
      <c r="U730">
        <v>0</v>
      </c>
      <c r="V730">
        <v>0</v>
      </c>
    </row>
    <row r="731" spans="1:22" x14ac:dyDescent="0.3">
      <c r="A731" s="18" t="s">
        <v>54</v>
      </c>
      <c r="B731" s="17" t="s">
        <v>241</v>
      </c>
      <c r="C731" s="17" t="s">
        <v>145</v>
      </c>
      <c r="D731" s="22">
        <v>1476340.82</v>
      </c>
      <c r="E731" s="22">
        <v>1562936.7</v>
      </c>
      <c r="F731" s="22">
        <v>86595.88</v>
      </c>
      <c r="G731" s="22">
        <v>95.44</v>
      </c>
      <c r="H731" s="22">
        <v>0</v>
      </c>
      <c r="I731" s="22">
        <v>0</v>
      </c>
      <c r="J731" s="22">
        <v>0</v>
      </c>
      <c r="K731" s="22">
        <v>0</v>
      </c>
      <c r="L731" s="22">
        <v>0</v>
      </c>
      <c r="M731" s="22">
        <v>0</v>
      </c>
      <c r="N731" s="22">
        <v>55872.74</v>
      </c>
      <c r="O731" s="22">
        <v>1595.57</v>
      </c>
      <c r="P731" s="22">
        <v>0</v>
      </c>
      <c r="Q731" s="22">
        <v>0</v>
      </c>
      <c r="R731" s="22">
        <v>0</v>
      </c>
      <c r="S731" s="22">
        <v>0</v>
      </c>
      <c r="T731">
        <v>0</v>
      </c>
      <c r="U731">
        <v>0</v>
      </c>
      <c r="V731">
        <v>0</v>
      </c>
    </row>
    <row r="732" spans="1:22" x14ac:dyDescent="0.3">
      <c r="A732" s="18" t="s">
        <v>54</v>
      </c>
      <c r="B732" s="17" t="s">
        <v>241</v>
      </c>
      <c r="C732" s="17" t="s">
        <v>146</v>
      </c>
      <c r="D732" s="22">
        <v>14037.12</v>
      </c>
      <c r="E732" s="22">
        <v>16204.5</v>
      </c>
      <c r="F732" s="22">
        <v>2167.38</v>
      </c>
      <c r="G732" s="22">
        <v>0</v>
      </c>
      <c r="H732" s="22">
        <v>0</v>
      </c>
      <c r="I732" s="22">
        <v>0</v>
      </c>
      <c r="J732" s="22">
        <v>0</v>
      </c>
      <c r="K732" s="22">
        <v>0</v>
      </c>
      <c r="L732" s="22">
        <v>0</v>
      </c>
      <c r="M732" s="22">
        <v>0</v>
      </c>
      <c r="N732" s="22">
        <v>8879.43</v>
      </c>
      <c r="O732" s="22">
        <v>0</v>
      </c>
      <c r="P732" s="22">
        <v>0</v>
      </c>
      <c r="Q732" s="22">
        <v>0</v>
      </c>
      <c r="R732" s="22">
        <v>0</v>
      </c>
      <c r="S732" s="22">
        <v>0</v>
      </c>
      <c r="T732">
        <v>0</v>
      </c>
      <c r="U732">
        <v>0</v>
      </c>
      <c r="V732">
        <v>0</v>
      </c>
    </row>
    <row r="733" spans="1:22" x14ac:dyDescent="0.3">
      <c r="A733" s="18" t="s">
        <v>54</v>
      </c>
      <c r="B733" s="17" t="s">
        <v>241</v>
      </c>
      <c r="C733" s="17" t="s">
        <v>147</v>
      </c>
      <c r="D733" s="22">
        <v>463548.13999999902</v>
      </c>
      <c r="E733" s="22">
        <v>489399.20999999897</v>
      </c>
      <c r="F733" s="22">
        <v>25851.07</v>
      </c>
      <c r="G733" s="22">
        <v>75.88</v>
      </c>
      <c r="H733" s="22">
        <v>0</v>
      </c>
      <c r="I733" s="22">
        <v>0</v>
      </c>
      <c r="J733" s="22">
        <v>0</v>
      </c>
      <c r="K733" s="22">
        <v>0</v>
      </c>
      <c r="L733" s="22">
        <v>0</v>
      </c>
      <c r="M733" s="22">
        <v>0</v>
      </c>
      <c r="N733" s="22">
        <v>52091.98</v>
      </c>
      <c r="O733" s="22">
        <v>95.48</v>
      </c>
      <c r="P733" s="22">
        <v>0</v>
      </c>
      <c r="Q733" s="22">
        <v>0</v>
      </c>
      <c r="R733" s="22">
        <v>0</v>
      </c>
      <c r="S733" s="22">
        <v>0</v>
      </c>
      <c r="T733">
        <v>0</v>
      </c>
      <c r="U733">
        <v>0</v>
      </c>
      <c r="V733">
        <v>0</v>
      </c>
    </row>
    <row r="734" spans="1:22" x14ac:dyDescent="0.3">
      <c r="A734" s="18" t="s">
        <v>54</v>
      </c>
      <c r="B734" s="17" t="s">
        <v>241</v>
      </c>
      <c r="C734" s="17" t="s">
        <v>148</v>
      </c>
      <c r="D734" s="22">
        <v>267561.61</v>
      </c>
      <c r="E734" s="22">
        <v>278295.26</v>
      </c>
      <c r="F734" s="22">
        <v>10733.65</v>
      </c>
      <c r="G734" s="22">
        <v>30.23</v>
      </c>
      <c r="H734" s="22">
        <v>0</v>
      </c>
      <c r="I734" s="22">
        <v>0</v>
      </c>
      <c r="J734" s="22">
        <v>0</v>
      </c>
      <c r="K734" s="22">
        <v>0</v>
      </c>
      <c r="L734" s="22">
        <v>0</v>
      </c>
      <c r="M734" s="22">
        <v>0</v>
      </c>
      <c r="N734" s="22">
        <v>36744.57</v>
      </c>
      <c r="O734" s="22">
        <v>0</v>
      </c>
      <c r="P734" s="22">
        <v>0</v>
      </c>
      <c r="Q734" s="22">
        <v>0</v>
      </c>
      <c r="R734" s="22">
        <v>0</v>
      </c>
      <c r="S734" s="22">
        <v>0</v>
      </c>
      <c r="T734">
        <v>0</v>
      </c>
      <c r="U734">
        <v>0</v>
      </c>
      <c r="V734">
        <v>0</v>
      </c>
    </row>
    <row r="735" spans="1:22" x14ac:dyDescent="0.3">
      <c r="A735" s="18" t="s">
        <v>54</v>
      </c>
      <c r="B735" s="17" t="s">
        <v>241</v>
      </c>
      <c r="C735" s="17" t="s">
        <v>149</v>
      </c>
      <c r="D735" s="22">
        <v>9186.49</v>
      </c>
      <c r="E735" s="22">
        <v>9525.5400000000009</v>
      </c>
      <c r="F735" s="22">
        <v>339.05</v>
      </c>
      <c r="G735" s="22">
        <v>7.29</v>
      </c>
      <c r="H735" s="22">
        <v>0</v>
      </c>
      <c r="I735" s="22">
        <v>0</v>
      </c>
      <c r="J735" s="22">
        <v>0</v>
      </c>
      <c r="K735" s="22">
        <v>0</v>
      </c>
      <c r="L735" s="22">
        <v>0</v>
      </c>
      <c r="M735" s="22">
        <v>0</v>
      </c>
      <c r="N735" s="22">
        <v>580.79</v>
      </c>
      <c r="O735" s="22">
        <v>0</v>
      </c>
      <c r="P735" s="22">
        <v>0</v>
      </c>
      <c r="Q735" s="22">
        <v>0</v>
      </c>
      <c r="R735" s="22">
        <v>0</v>
      </c>
      <c r="S735" s="22">
        <v>0</v>
      </c>
      <c r="T735">
        <v>0</v>
      </c>
      <c r="U735">
        <v>0</v>
      </c>
      <c r="V735">
        <v>0</v>
      </c>
    </row>
    <row r="736" spans="1:22" x14ac:dyDescent="0.3">
      <c r="A736" s="18" t="s">
        <v>54</v>
      </c>
      <c r="B736" s="17" t="s">
        <v>241</v>
      </c>
      <c r="C736" s="17" t="s">
        <v>150</v>
      </c>
      <c r="D736" s="22">
        <v>973494.84999999905</v>
      </c>
      <c r="E736" s="22">
        <v>1040122.9</v>
      </c>
      <c r="F736" s="22">
        <v>66628.05</v>
      </c>
      <c r="G736" s="22">
        <v>49.6</v>
      </c>
      <c r="H736" s="22">
        <v>0</v>
      </c>
      <c r="I736" s="22">
        <v>0</v>
      </c>
      <c r="J736" s="22">
        <v>0</v>
      </c>
      <c r="K736" s="22">
        <v>0</v>
      </c>
      <c r="L736" s="22">
        <v>0</v>
      </c>
      <c r="M736" s="22">
        <v>0</v>
      </c>
      <c r="N736" s="22">
        <v>45663.3</v>
      </c>
      <c r="O736" s="22">
        <v>146.52000000000001</v>
      </c>
      <c r="P736" s="22">
        <v>0</v>
      </c>
      <c r="Q736" s="22">
        <v>0</v>
      </c>
      <c r="R736" s="22">
        <v>0</v>
      </c>
      <c r="S736" s="22">
        <v>0</v>
      </c>
      <c r="T736">
        <v>0</v>
      </c>
      <c r="U736">
        <v>0</v>
      </c>
      <c r="V736">
        <v>0</v>
      </c>
    </row>
    <row r="737" spans="1:22" x14ac:dyDescent="0.3">
      <c r="A737" s="18" t="s">
        <v>54</v>
      </c>
      <c r="B737" s="17" t="s">
        <v>241</v>
      </c>
      <c r="C737" s="17" t="s">
        <v>151</v>
      </c>
      <c r="D737" s="22">
        <v>17306.23</v>
      </c>
      <c r="E737" s="22">
        <v>18318.310000000001</v>
      </c>
      <c r="F737" s="22">
        <v>1012.08</v>
      </c>
      <c r="G737" s="22">
        <v>11.52</v>
      </c>
      <c r="H737" s="22">
        <v>0</v>
      </c>
      <c r="I737" s="22">
        <v>0</v>
      </c>
      <c r="J737" s="22">
        <v>0</v>
      </c>
      <c r="K737" s="22">
        <v>0</v>
      </c>
      <c r="L737" s="22">
        <v>0</v>
      </c>
      <c r="M737" s="22">
        <v>0</v>
      </c>
      <c r="N737" s="22">
        <v>1143.71</v>
      </c>
      <c r="O737" s="22">
        <v>0</v>
      </c>
      <c r="P737" s="22">
        <v>0</v>
      </c>
      <c r="Q737" s="22">
        <v>0</v>
      </c>
      <c r="R737" s="22">
        <v>0</v>
      </c>
      <c r="S737" s="22">
        <v>0</v>
      </c>
      <c r="T737">
        <v>0</v>
      </c>
      <c r="U737">
        <v>0</v>
      </c>
      <c r="V737">
        <v>0</v>
      </c>
    </row>
    <row r="738" spans="1:22" x14ac:dyDescent="0.3">
      <c r="A738" s="18" t="s">
        <v>54</v>
      </c>
      <c r="B738" s="17" t="s">
        <v>241</v>
      </c>
      <c r="C738" s="17" t="s">
        <v>200</v>
      </c>
      <c r="D738" s="22">
        <v>7217.52</v>
      </c>
      <c r="E738" s="22">
        <v>8427.02</v>
      </c>
      <c r="F738" s="22">
        <v>1209.5</v>
      </c>
      <c r="G738" s="22">
        <v>6.42</v>
      </c>
      <c r="H738" s="22">
        <v>0</v>
      </c>
      <c r="I738" s="22">
        <v>0</v>
      </c>
      <c r="J738" s="22">
        <v>0</v>
      </c>
      <c r="K738" s="22">
        <v>0</v>
      </c>
      <c r="L738" s="22">
        <v>0</v>
      </c>
      <c r="M738" s="22">
        <v>0</v>
      </c>
      <c r="N738" s="22">
        <v>0</v>
      </c>
      <c r="O738" s="22">
        <v>0</v>
      </c>
      <c r="P738" s="22">
        <v>0</v>
      </c>
      <c r="Q738" s="22">
        <v>0</v>
      </c>
      <c r="R738" s="22">
        <v>0</v>
      </c>
      <c r="S738" s="22">
        <v>0</v>
      </c>
      <c r="T738">
        <v>0</v>
      </c>
      <c r="U738">
        <v>0</v>
      </c>
      <c r="V738">
        <v>0</v>
      </c>
    </row>
    <row r="739" spans="1:22" x14ac:dyDescent="0.3">
      <c r="A739" s="18" t="s">
        <v>54</v>
      </c>
      <c r="B739" s="17" t="s">
        <v>241</v>
      </c>
      <c r="C739" s="17" t="s">
        <v>201</v>
      </c>
      <c r="D739" s="22">
        <v>1654.12</v>
      </c>
      <c r="E739" s="22">
        <v>1789.05</v>
      </c>
      <c r="F739" s="22">
        <v>134.93</v>
      </c>
      <c r="G739" s="22">
        <v>0</v>
      </c>
      <c r="H739" s="22">
        <v>0</v>
      </c>
      <c r="I739" s="22">
        <v>0</v>
      </c>
      <c r="J739" s="22">
        <v>0</v>
      </c>
      <c r="K739" s="22">
        <v>0</v>
      </c>
      <c r="L739" s="22">
        <v>0</v>
      </c>
      <c r="M739" s="22">
        <v>0</v>
      </c>
      <c r="N739" s="22">
        <v>0</v>
      </c>
      <c r="O739" s="22">
        <v>0</v>
      </c>
      <c r="P739" s="22">
        <v>0</v>
      </c>
      <c r="Q739" s="22">
        <v>0</v>
      </c>
      <c r="R739" s="22">
        <v>0</v>
      </c>
      <c r="S739" s="22">
        <v>0</v>
      </c>
      <c r="T739">
        <v>0</v>
      </c>
      <c r="U739">
        <v>0</v>
      </c>
      <c r="V739">
        <v>0</v>
      </c>
    </row>
    <row r="740" spans="1:22" x14ac:dyDescent="0.3">
      <c r="A740" s="18" t="s">
        <v>55</v>
      </c>
      <c r="B740" s="17" t="s">
        <v>242</v>
      </c>
      <c r="C740" s="17" t="s">
        <v>129</v>
      </c>
      <c r="D740" s="22">
        <v>15602260.92</v>
      </c>
      <c r="E740" s="22">
        <v>18991244.927999999</v>
      </c>
      <c r="F740" s="22">
        <v>3414894.68</v>
      </c>
      <c r="G740" s="22">
        <v>23.61</v>
      </c>
      <c r="H740" s="22">
        <v>0</v>
      </c>
      <c r="I740" s="22">
        <v>1066974.17</v>
      </c>
      <c r="J740" s="22">
        <v>0</v>
      </c>
      <c r="K740" s="22">
        <v>0</v>
      </c>
      <c r="L740" s="22">
        <v>0</v>
      </c>
      <c r="M740" s="22">
        <v>0</v>
      </c>
      <c r="N740" s="22">
        <v>376823.08</v>
      </c>
      <c r="O740" s="22">
        <v>1802.94</v>
      </c>
      <c r="P740" s="22">
        <v>0</v>
      </c>
      <c r="Q740" s="22">
        <v>26348.062000000002</v>
      </c>
      <c r="R740" s="22">
        <v>437.39</v>
      </c>
      <c r="S740" s="22">
        <v>0</v>
      </c>
      <c r="T740">
        <v>172.08</v>
      </c>
      <c r="U740">
        <v>0</v>
      </c>
      <c r="V740">
        <v>0</v>
      </c>
    </row>
    <row r="741" spans="1:22" x14ac:dyDescent="0.3">
      <c r="A741" s="18" t="s">
        <v>55</v>
      </c>
      <c r="B741" s="17" t="s">
        <v>242</v>
      </c>
      <c r="C741" s="17" t="s">
        <v>130</v>
      </c>
      <c r="D741" s="22">
        <v>6005614.8499999996</v>
      </c>
      <c r="E741" s="22">
        <v>6591907.6900000004</v>
      </c>
      <c r="F741" s="22">
        <v>586292.84</v>
      </c>
      <c r="G741" s="22">
        <v>26.3</v>
      </c>
      <c r="H741" s="22">
        <v>0</v>
      </c>
      <c r="I741" s="22">
        <v>260428.84</v>
      </c>
      <c r="J741" s="22">
        <v>0</v>
      </c>
      <c r="K741" s="22">
        <v>0</v>
      </c>
      <c r="L741" s="22">
        <v>0</v>
      </c>
      <c r="M741" s="22">
        <v>0</v>
      </c>
      <c r="N741" s="22">
        <v>242369.94</v>
      </c>
      <c r="O741" s="22">
        <v>1042.94</v>
      </c>
      <c r="P741" s="22">
        <v>0</v>
      </c>
      <c r="Q741" s="22">
        <v>0</v>
      </c>
      <c r="R741" s="22">
        <v>0</v>
      </c>
      <c r="S741" s="22">
        <v>0</v>
      </c>
      <c r="T741">
        <v>0</v>
      </c>
      <c r="U741">
        <v>0</v>
      </c>
      <c r="V741">
        <v>0</v>
      </c>
    </row>
    <row r="742" spans="1:22" x14ac:dyDescent="0.3">
      <c r="A742" s="18" t="s">
        <v>55</v>
      </c>
      <c r="B742" s="17" t="s">
        <v>242</v>
      </c>
      <c r="C742" s="17" t="s">
        <v>131</v>
      </c>
      <c r="D742" s="22">
        <v>18053721.48</v>
      </c>
      <c r="E742" s="22">
        <v>21460556.475400001</v>
      </c>
      <c r="F742" s="22">
        <v>4003984.61</v>
      </c>
      <c r="G742" s="22">
        <v>83.35</v>
      </c>
      <c r="H742" s="22">
        <v>0</v>
      </c>
      <c r="I742" s="22">
        <v>856030.9</v>
      </c>
      <c r="J742" s="22">
        <v>0</v>
      </c>
      <c r="K742" s="22">
        <v>0</v>
      </c>
      <c r="L742" s="22">
        <v>0</v>
      </c>
      <c r="M742" s="22">
        <v>0</v>
      </c>
      <c r="N742" s="22">
        <v>413724.31</v>
      </c>
      <c r="O742" s="22">
        <v>1650.62</v>
      </c>
      <c r="P742" s="22">
        <v>0</v>
      </c>
      <c r="Q742" s="22">
        <v>653526.7746</v>
      </c>
      <c r="R742" s="22">
        <v>56377.16</v>
      </c>
      <c r="S742" s="22">
        <v>0</v>
      </c>
      <c r="T742">
        <v>0</v>
      </c>
      <c r="U742">
        <v>0</v>
      </c>
      <c r="V742">
        <v>0</v>
      </c>
    </row>
    <row r="743" spans="1:22" x14ac:dyDescent="0.3">
      <c r="A743" s="18" t="s">
        <v>55</v>
      </c>
      <c r="B743" s="17" t="s">
        <v>242</v>
      </c>
      <c r="C743" s="17" t="s">
        <v>135</v>
      </c>
      <c r="D743" s="22">
        <v>2459084.98</v>
      </c>
      <c r="E743" s="22">
        <v>2624856.34</v>
      </c>
      <c r="F743" s="22">
        <v>165771.35999999999</v>
      </c>
      <c r="G743" s="22">
        <v>21.49</v>
      </c>
      <c r="H743" s="22">
        <v>0</v>
      </c>
      <c r="I743" s="22">
        <v>73724.42</v>
      </c>
      <c r="J743" s="22">
        <v>0</v>
      </c>
      <c r="K743" s="22">
        <v>0</v>
      </c>
      <c r="L743" s="22">
        <v>0</v>
      </c>
      <c r="M743" s="22">
        <v>0</v>
      </c>
      <c r="N743" s="22">
        <v>96816.88</v>
      </c>
      <c r="O743" s="22">
        <v>389.51</v>
      </c>
      <c r="P743" s="22">
        <v>0</v>
      </c>
      <c r="Q743" s="22">
        <v>0</v>
      </c>
      <c r="R743" s="22">
        <v>0</v>
      </c>
      <c r="S743" s="22">
        <v>0</v>
      </c>
      <c r="T743">
        <v>0</v>
      </c>
      <c r="U743">
        <v>0</v>
      </c>
      <c r="V743">
        <v>0</v>
      </c>
    </row>
    <row r="744" spans="1:22" x14ac:dyDescent="0.3">
      <c r="A744" s="18" t="s">
        <v>55</v>
      </c>
      <c r="B744" s="17" t="s">
        <v>242</v>
      </c>
      <c r="C744" s="17" t="s">
        <v>136</v>
      </c>
      <c r="D744" s="22">
        <v>504552.91</v>
      </c>
      <c r="E744" s="22">
        <v>563742.9</v>
      </c>
      <c r="F744" s="22">
        <v>59189.99</v>
      </c>
      <c r="G744" s="22">
        <v>3.74</v>
      </c>
      <c r="H744" s="22">
        <v>0</v>
      </c>
      <c r="I744" s="22">
        <v>17992.240000000002</v>
      </c>
      <c r="J744" s="22">
        <v>0</v>
      </c>
      <c r="K744" s="22">
        <v>0</v>
      </c>
      <c r="L744" s="22">
        <v>0</v>
      </c>
      <c r="M744" s="22">
        <v>0</v>
      </c>
      <c r="N744" s="22">
        <v>24172.51</v>
      </c>
      <c r="O744" s="22">
        <v>0</v>
      </c>
      <c r="P744" s="22">
        <v>0</v>
      </c>
      <c r="Q744" s="22">
        <v>0</v>
      </c>
      <c r="R744" s="22">
        <v>0</v>
      </c>
      <c r="S744" s="22">
        <v>0</v>
      </c>
      <c r="T744">
        <v>0</v>
      </c>
      <c r="U744">
        <v>0</v>
      </c>
      <c r="V744">
        <v>0</v>
      </c>
    </row>
    <row r="745" spans="1:22" x14ac:dyDescent="0.3">
      <c r="A745" s="18" t="s">
        <v>55</v>
      </c>
      <c r="B745" s="17" t="s">
        <v>242</v>
      </c>
      <c r="C745" s="17" t="s">
        <v>137</v>
      </c>
      <c r="D745" s="22">
        <v>1329779.31</v>
      </c>
      <c r="E745" s="22">
        <v>1427138.29</v>
      </c>
      <c r="F745" s="22">
        <v>97358.98</v>
      </c>
      <c r="G745" s="22">
        <v>7.72</v>
      </c>
      <c r="H745" s="22">
        <v>0</v>
      </c>
      <c r="I745" s="22">
        <v>40098.949999999997</v>
      </c>
      <c r="J745" s="22">
        <v>0</v>
      </c>
      <c r="K745" s="22">
        <v>0</v>
      </c>
      <c r="L745" s="22">
        <v>0</v>
      </c>
      <c r="M745" s="22">
        <v>0</v>
      </c>
      <c r="N745" s="22">
        <v>92692.61</v>
      </c>
      <c r="O745" s="22">
        <v>27.5</v>
      </c>
      <c r="P745" s="22">
        <v>0</v>
      </c>
      <c r="Q745" s="22">
        <v>0</v>
      </c>
      <c r="R745" s="22">
        <v>0</v>
      </c>
      <c r="S745" s="22">
        <v>0</v>
      </c>
      <c r="T745">
        <v>0</v>
      </c>
      <c r="U745">
        <v>0</v>
      </c>
      <c r="V745">
        <v>0</v>
      </c>
    </row>
    <row r="746" spans="1:22" x14ac:dyDescent="0.3">
      <c r="A746" s="18" t="s">
        <v>55</v>
      </c>
      <c r="B746" s="17" t="s">
        <v>242</v>
      </c>
      <c r="C746" s="17" t="s">
        <v>138</v>
      </c>
      <c r="D746" s="22">
        <v>211144.38</v>
      </c>
      <c r="E746" s="22">
        <v>231267.49</v>
      </c>
      <c r="F746" s="22">
        <v>20123.11</v>
      </c>
      <c r="G746" s="22">
        <v>23.73</v>
      </c>
      <c r="H746" s="22">
        <v>0</v>
      </c>
      <c r="I746" s="22">
        <v>7029.56</v>
      </c>
      <c r="J746" s="22">
        <v>0</v>
      </c>
      <c r="K746" s="22">
        <v>0</v>
      </c>
      <c r="L746" s="22">
        <v>0</v>
      </c>
      <c r="M746" s="22">
        <v>0</v>
      </c>
      <c r="N746" s="22">
        <v>9791.24</v>
      </c>
      <c r="O746" s="22">
        <v>0</v>
      </c>
      <c r="P746" s="22">
        <v>0</v>
      </c>
      <c r="Q746" s="22">
        <v>0</v>
      </c>
      <c r="R746" s="22">
        <v>0</v>
      </c>
      <c r="S746" s="22">
        <v>0</v>
      </c>
      <c r="T746">
        <v>0</v>
      </c>
      <c r="U746">
        <v>0</v>
      </c>
      <c r="V746">
        <v>0</v>
      </c>
    </row>
    <row r="747" spans="1:22" x14ac:dyDescent="0.3">
      <c r="A747" s="18" t="s">
        <v>55</v>
      </c>
      <c r="B747" s="17" t="s">
        <v>242</v>
      </c>
      <c r="C747" s="17" t="s">
        <v>139</v>
      </c>
      <c r="D747" s="22">
        <v>7227362.7000000104</v>
      </c>
      <c r="E747" s="22">
        <v>7783364.8600000096</v>
      </c>
      <c r="F747" s="22">
        <v>556002.16</v>
      </c>
      <c r="G747" s="22">
        <v>16.09</v>
      </c>
      <c r="H747" s="22">
        <v>0</v>
      </c>
      <c r="I747" s="22">
        <v>241980.49</v>
      </c>
      <c r="J747" s="22">
        <v>0</v>
      </c>
      <c r="K747" s="22">
        <v>0</v>
      </c>
      <c r="L747" s="22">
        <v>0</v>
      </c>
      <c r="M747" s="22">
        <v>0</v>
      </c>
      <c r="N747" s="22">
        <v>278137.02</v>
      </c>
      <c r="O747" s="22">
        <v>709.89</v>
      </c>
      <c r="P747" s="22">
        <v>0</v>
      </c>
      <c r="Q747" s="22">
        <v>0</v>
      </c>
      <c r="R747" s="22">
        <v>0</v>
      </c>
      <c r="S747" s="22">
        <v>0</v>
      </c>
      <c r="T747">
        <v>0</v>
      </c>
      <c r="U747">
        <v>0</v>
      </c>
      <c r="V747">
        <v>0</v>
      </c>
    </row>
    <row r="748" spans="1:22" x14ac:dyDescent="0.3">
      <c r="A748" s="18" t="s">
        <v>55</v>
      </c>
      <c r="B748" s="17" t="s">
        <v>242</v>
      </c>
      <c r="C748" s="17" t="s">
        <v>140</v>
      </c>
      <c r="D748" s="22">
        <v>86809310.000000104</v>
      </c>
      <c r="E748" s="22">
        <v>62084788.708900101</v>
      </c>
      <c r="F748" s="22">
        <v>2933939.32</v>
      </c>
      <c r="G748" s="22">
        <v>76.48</v>
      </c>
      <c r="H748" s="22">
        <v>0</v>
      </c>
      <c r="I748" s="22">
        <v>1285425.03</v>
      </c>
      <c r="J748" s="22">
        <v>0</v>
      </c>
      <c r="K748" s="22">
        <v>0</v>
      </c>
      <c r="L748" s="22">
        <v>0</v>
      </c>
      <c r="M748" s="22">
        <v>0</v>
      </c>
      <c r="N748" s="22">
        <v>1996418.78</v>
      </c>
      <c r="O748" s="22">
        <v>27007.03</v>
      </c>
      <c r="P748" s="22">
        <v>0</v>
      </c>
      <c r="Q748" s="22">
        <v>27718957.691100001</v>
      </c>
      <c r="R748" s="22">
        <v>34597.58</v>
      </c>
      <c r="S748" s="22">
        <v>25899.5</v>
      </c>
      <c r="T748">
        <v>270262.40000000002</v>
      </c>
      <c r="U748">
        <v>0</v>
      </c>
      <c r="V748">
        <v>0</v>
      </c>
    </row>
    <row r="749" spans="1:22" x14ac:dyDescent="0.3">
      <c r="A749" s="18" t="s">
        <v>55</v>
      </c>
      <c r="B749" s="17" t="s">
        <v>242</v>
      </c>
      <c r="C749" s="17" t="s">
        <v>141</v>
      </c>
      <c r="D749" s="22">
        <v>11795629.76</v>
      </c>
      <c r="E749" s="22">
        <v>7163088.5724999597</v>
      </c>
      <c r="F749" s="22">
        <v>508219.49</v>
      </c>
      <c r="G749" s="22">
        <v>225.49</v>
      </c>
      <c r="H749" s="22">
        <v>0</v>
      </c>
      <c r="I749" s="22">
        <v>212401.54</v>
      </c>
      <c r="J749" s="22">
        <v>0</v>
      </c>
      <c r="K749" s="22">
        <v>0</v>
      </c>
      <c r="L749" s="22">
        <v>0</v>
      </c>
      <c r="M749" s="22">
        <v>0</v>
      </c>
      <c r="N749" s="22">
        <v>332774.96000000002</v>
      </c>
      <c r="O749" s="22">
        <v>897.53</v>
      </c>
      <c r="P749" s="22">
        <v>0</v>
      </c>
      <c r="Q749" s="22">
        <v>5140760.6775000002</v>
      </c>
      <c r="R749" s="22">
        <v>0</v>
      </c>
      <c r="S749" s="22">
        <v>0</v>
      </c>
      <c r="T749">
        <v>89.35</v>
      </c>
      <c r="U749">
        <v>0</v>
      </c>
      <c r="V749">
        <v>0</v>
      </c>
    </row>
    <row r="750" spans="1:22" x14ac:dyDescent="0.3">
      <c r="A750" s="18" t="s">
        <v>55</v>
      </c>
      <c r="B750" s="17" t="s">
        <v>242</v>
      </c>
      <c r="C750" s="17" t="s">
        <v>142</v>
      </c>
      <c r="D750" s="22">
        <v>757188.15999999898</v>
      </c>
      <c r="E750" s="22">
        <v>845505.22999999905</v>
      </c>
      <c r="F750" s="22">
        <v>88317.07</v>
      </c>
      <c r="G750" s="22">
        <v>50.61</v>
      </c>
      <c r="H750" s="22">
        <v>0</v>
      </c>
      <c r="I750" s="22">
        <v>33499.910000000003</v>
      </c>
      <c r="J750" s="22">
        <v>0</v>
      </c>
      <c r="K750" s="22">
        <v>0</v>
      </c>
      <c r="L750" s="22">
        <v>0</v>
      </c>
      <c r="M750" s="22">
        <v>0</v>
      </c>
      <c r="N750" s="22">
        <v>55499.25</v>
      </c>
      <c r="O750" s="22">
        <v>78.989999999999995</v>
      </c>
      <c r="P750" s="22">
        <v>0</v>
      </c>
      <c r="Q750" s="22">
        <v>0</v>
      </c>
      <c r="R750" s="22">
        <v>0</v>
      </c>
      <c r="S750" s="22">
        <v>0</v>
      </c>
      <c r="T750">
        <v>0</v>
      </c>
      <c r="U750">
        <v>0</v>
      </c>
      <c r="V750">
        <v>0</v>
      </c>
    </row>
    <row r="751" spans="1:22" x14ac:dyDescent="0.3">
      <c r="A751" s="18" t="s">
        <v>55</v>
      </c>
      <c r="B751" s="17" t="s">
        <v>242</v>
      </c>
      <c r="C751" s="17" t="s">
        <v>143</v>
      </c>
      <c r="D751" s="22">
        <v>12992915.23</v>
      </c>
      <c r="E751" s="22">
        <v>15262843.4726</v>
      </c>
      <c r="F751" s="22">
        <v>2275415.16</v>
      </c>
      <c r="G751" s="22">
        <v>36.24</v>
      </c>
      <c r="H751" s="22">
        <v>0</v>
      </c>
      <c r="I751" s="22">
        <v>746251.58</v>
      </c>
      <c r="J751" s="22">
        <v>0</v>
      </c>
      <c r="K751" s="22">
        <v>0</v>
      </c>
      <c r="L751" s="22">
        <v>0</v>
      </c>
      <c r="M751" s="22">
        <v>0</v>
      </c>
      <c r="N751" s="22">
        <v>413033.76</v>
      </c>
      <c r="O751" s="22">
        <v>2633.19</v>
      </c>
      <c r="P751" s="22">
        <v>0</v>
      </c>
      <c r="Q751" s="22">
        <v>5664.1073999999999</v>
      </c>
      <c r="R751" s="22">
        <v>177.19</v>
      </c>
      <c r="S751" s="22">
        <v>0</v>
      </c>
      <c r="T751">
        <v>856.6</v>
      </c>
      <c r="U751">
        <v>0</v>
      </c>
      <c r="V751">
        <v>0</v>
      </c>
    </row>
    <row r="752" spans="1:22" x14ac:dyDescent="0.3">
      <c r="A752" s="18" t="s">
        <v>55</v>
      </c>
      <c r="B752" s="17" t="s">
        <v>242</v>
      </c>
      <c r="C752" s="17" t="s">
        <v>144</v>
      </c>
      <c r="D752" s="22">
        <v>56763952.360000104</v>
      </c>
      <c r="E752" s="22">
        <v>63563060.462200202</v>
      </c>
      <c r="F752" s="22">
        <v>13847701.449999999</v>
      </c>
      <c r="G752" s="22">
        <v>97.12</v>
      </c>
      <c r="H752" s="22">
        <v>0</v>
      </c>
      <c r="I752" s="22">
        <v>2217982.36</v>
      </c>
      <c r="J752" s="22">
        <v>0</v>
      </c>
      <c r="K752" s="22">
        <v>0</v>
      </c>
      <c r="L752" s="22">
        <v>0</v>
      </c>
      <c r="M752" s="22">
        <v>0</v>
      </c>
      <c r="N752" s="22">
        <v>1569822.92</v>
      </c>
      <c r="O752" s="22">
        <v>12199.73</v>
      </c>
      <c r="P752" s="22">
        <v>0</v>
      </c>
      <c r="Q752" s="22">
        <v>7739603.4778000005</v>
      </c>
      <c r="R752" s="22">
        <v>688226.77</v>
      </c>
      <c r="S752" s="22">
        <v>2783.36</v>
      </c>
      <c r="T752">
        <v>189887.87</v>
      </c>
      <c r="U752">
        <v>0</v>
      </c>
      <c r="V752">
        <v>0</v>
      </c>
    </row>
    <row r="753" spans="1:22" x14ac:dyDescent="0.3">
      <c r="A753" s="18" t="s">
        <v>55</v>
      </c>
      <c r="B753" s="17" t="s">
        <v>242</v>
      </c>
      <c r="C753" s="17" t="s">
        <v>145</v>
      </c>
      <c r="D753" s="22">
        <v>2969930.96</v>
      </c>
      <c r="E753" s="22">
        <v>3204904.46</v>
      </c>
      <c r="F753" s="22">
        <v>234973.5</v>
      </c>
      <c r="G753" s="22">
        <v>45.68</v>
      </c>
      <c r="H753" s="22">
        <v>0</v>
      </c>
      <c r="I753" s="22">
        <v>104828.84</v>
      </c>
      <c r="J753" s="22">
        <v>0</v>
      </c>
      <c r="K753" s="22">
        <v>0</v>
      </c>
      <c r="L753" s="22">
        <v>0</v>
      </c>
      <c r="M753" s="22">
        <v>0</v>
      </c>
      <c r="N753" s="22">
        <v>132610.35999999999</v>
      </c>
      <c r="O753" s="22">
        <v>1388.62</v>
      </c>
      <c r="P753" s="22">
        <v>0</v>
      </c>
      <c r="Q753" s="22">
        <v>0</v>
      </c>
      <c r="R753" s="22">
        <v>0</v>
      </c>
      <c r="S753" s="22">
        <v>0</v>
      </c>
      <c r="T753">
        <v>0</v>
      </c>
      <c r="U753">
        <v>0</v>
      </c>
      <c r="V753">
        <v>0</v>
      </c>
    </row>
    <row r="754" spans="1:22" x14ac:dyDescent="0.3">
      <c r="A754" s="18" t="s">
        <v>55</v>
      </c>
      <c r="B754" s="17" t="s">
        <v>242</v>
      </c>
      <c r="C754" s="17" t="s">
        <v>146</v>
      </c>
      <c r="D754" s="22">
        <v>5376125.6699999999</v>
      </c>
      <c r="E754" s="22">
        <v>6023438.4900000002</v>
      </c>
      <c r="F754" s="22">
        <v>647312.81999999995</v>
      </c>
      <c r="G754" s="22">
        <v>15.4</v>
      </c>
      <c r="H754" s="22">
        <v>0</v>
      </c>
      <c r="I754" s="22">
        <v>272207.59000000003</v>
      </c>
      <c r="J754" s="22">
        <v>0</v>
      </c>
      <c r="K754" s="22">
        <v>0</v>
      </c>
      <c r="L754" s="22">
        <v>0</v>
      </c>
      <c r="M754" s="22">
        <v>0</v>
      </c>
      <c r="N754" s="22">
        <v>194203.01</v>
      </c>
      <c r="O754" s="22">
        <v>500.12</v>
      </c>
      <c r="P754" s="22">
        <v>0</v>
      </c>
      <c r="Q754" s="22">
        <v>0</v>
      </c>
      <c r="R754" s="22">
        <v>0</v>
      </c>
      <c r="S754" s="22">
        <v>0</v>
      </c>
      <c r="T754">
        <v>0</v>
      </c>
      <c r="U754">
        <v>0</v>
      </c>
      <c r="V754">
        <v>0</v>
      </c>
    </row>
    <row r="755" spans="1:22" x14ac:dyDescent="0.3">
      <c r="A755" s="18" t="s">
        <v>55</v>
      </c>
      <c r="B755" s="17" t="s">
        <v>242</v>
      </c>
      <c r="C755" s="17" t="s">
        <v>147</v>
      </c>
      <c r="D755" s="22">
        <v>8780208.5700000096</v>
      </c>
      <c r="E755" s="22">
        <v>10121898.499299999</v>
      </c>
      <c r="F755" s="22">
        <v>1837955.04</v>
      </c>
      <c r="G755" s="22">
        <v>19.260000000000002</v>
      </c>
      <c r="H755" s="22">
        <v>0</v>
      </c>
      <c r="I755" s="22">
        <v>398369.1</v>
      </c>
      <c r="J755" s="22">
        <v>0</v>
      </c>
      <c r="K755" s="22">
        <v>0</v>
      </c>
      <c r="L755" s="22">
        <v>0</v>
      </c>
      <c r="M755" s="22">
        <v>0</v>
      </c>
      <c r="N755" s="22">
        <v>206795.12</v>
      </c>
      <c r="O755" s="22">
        <v>1494.63</v>
      </c>
      <c r="P755" s="22">
        <v>0</v>
      </c>
      <c r="Q755" s="22">
        <v>496531.33069999999</v>
      </c>
      <c r="R755" s="22">
        <v>266.22000000000003</v>
      </c>
      <c r="S755" s="22">
        <v>0</v>
      </c>
      <c r="T755">
        <v>0</v>
      </c>
      <c r="U755">
        <v>0</v>
      </c>
      <c r="V755">
        <v>0</v>
      </c>
    </row>
    <row r="756" spans="1:22" x14ac:dyDescent="0.3">
      <c r="A756" s="18" t="s">
        <v>55</v>
      </c>
      <c r="B756" s="17" t="s">
        <v>242</v>
      </c>
      <c r="C756" s="17" t="s">
        <v>148</v>
      </c>
      <c r="D756" s="22">
        <v>2012972.41</v>
      </c>
      <c r="E756" s="22">
        <v>2200017.02</v>
      </c>
      <c r="F756" s="22">
        <v>187044.61</v>
      </c>
      <c r="G756" s="22">
        <v>1.59</v>
      </c>
      <c r="H756" s="22">
        <v>0</v>
      </c>
      <c r="I756" s="22">
        <v>80870.649999999994</v>
      </c>
      <c r="J756" s="22">
        <v>0</v>
      </c>
      <c r="K756" s="22">
        <v>0</v>
      </c>
      <c r="L756" s="22">
        <v>0</v>
      </c>
      <c r="M756" s="22">
        <v>0</v>
      </c>
      <c r="N756" s="22">
        <v>66923.070000000007</v>
      </c>
      <c r="O756" s="22">
        <v>153.91999999999999</v>
      </c>
      <c r="P756" s="22">
        <v>0</v>
      </c>
      <c r="Q756" s="22">
        <v>0</v>
      </c>
      <c r="R756" s="22">
        <v>0</v>
      </c>
      <c r="S756" s="22">
        <v>0</v>
      </c>
      <c r="T756">
        <v>0</v>
      </c>
      <c r="U756">
        <v>0</v>
      </c>
      <c r="V756">
        <v>0</v>
      </c>
    </row>
    <row r="757" spans="1:22" x14ac:dyDescent="0.3">
      <c r="A757" s="18" t="s">
        <v>55</v>
      </c>
      <c r="B757" s="17" t="s">
        <v>242</v>
      </c>
      <c r="C757" s="17" t="s">
        <v>149</v>
      </c>
      <c r="D757" s="22">
        <v>560556.37</v>
      </c>
      <c r="E757" s="22">
        <v>602215.14</v>
      </c>
      <c r="F757" s="22">
        <v>41658.769999999997</v>
      </c>
      <c r="G757" s="22">
        <v>5.95</v>
      </c>
      <c r="H757" s="22">
        <v>0</v>
      </c>
      <c r="I757" s="22">
        <v>14078</v>
      </c>
      <c r="J757" s="22">
        <v>0</v>
      </c>
      <c r="K757" s="22">
        <v>0</v>
      </c>
      <c r="L757" s="22">
        <v>0</v>
      </c>
      <c r="M757" s="22">
        <v>0</v>
      </c>
      <c r="N757" s="22">
        <v>59125.62</v>
      </c>
      <c r="O757" s="22">
        <v>160.58000000000001</v>
      </c>
      <c r="P757" s="22">
        <v>0</v>
      </c>
      <c r="Q757" s="22">
        <v>0</v>
      </c>
      <c r="R757" s="22">
        <v>0</v>
      </c>
      <c r="S757" s="22">
        <v>0</v>
      </c>
      <c r="T757">
        <v>0</v>
      </c>
      <c r="U757">
        <v>0</v>
      </c>
      <c r="V757">
        <v>0</v>
      </c>
    </row>
    <row r="758" spans="1:22" x14ac:dyDescent="0.3">
      <c r="A758" s="18" t="s">
        <v>55</v>
      </c>
      <c r="B758" s="17" t="s">
        <v>242</v>
      </c>
      <c r="C758" s="17" t="s">
        <v>150</v>
      </c>
      <c r="D758" s="22">
        <v>40417725.649999902</v>
      </c>
      <c r="E758" s="22">
        <v>44605653.370799899</v>
      </c>
      <c r="F758" s="22">
        <v>4192941.89</v>
      </c>
      <c r="G758" s="22">
        <v>68.37</v>
      </c>
      <c r="H758" s="22">
        <v>0</v>
      </c>
      <c r="I758" s="22">
        <v>1834989.3</v>
      </c>
      <c r="J758" s="22">
        <v>0</v>
      </c>
      <c r="K758" s="22">
        <v>0</v>
      </c>
      <c r="L758" s="22">
        <v>0</v>
      </c>
      <c r="M758" s="22">
        <v>0</v>
      </c>
      <c r="N758" s="22">
        <v>1205519.68</v>
      </c>
      <c r="O758" s="22">
        <v>1521.81</v>
      </c>
      <c r="P758" s="22">
        <v>0</v>
      </c>
      <c r="Q758" s="22">
        <v>5014.1692000000003</v>
      </c>
      <c r="R758" s="22">
        <v>0</v>
      </c>
      <c r="S758" s="22">
        <v>0</v>
      </c>
      <c r="T758">
        <v>0</v>
      </c>
      <c r="U758">
        <v>0</v>
      </c>
      <c r="V758">
        <v>0</v>
      </c>
    </row>
    <row r="759" spans="1:22" x14ac:dyDescent="0.3">
      <c r="A759" s="18" t="s">
        <v>55</v>
      </c>
      <c r="B759" s="17" t="s">
        <v>242</v>
      </c>
      <c r="C759" s="17" t="s">
        <v>151</v>
      </c>
      <c r="D759" s="22">
        <v>1768683.99</v>
      </c>
      <c r="E759" s="22">
        <v>1917159.82</v>
      </c>
      <c r="F759" s="22">
        <v>148475.82999999999</v>
      </c>
      <c r="G759" s="22">
        <v>21.7</v>
      </c>
      <c r="H759" s="22">
        <v>0</v>
      </c>
      <c r="I759" s="22">
        <v>62849.01</v>
      </c>
      <c r="J759" s="22">
        <v>0</v>
      </c>
      <c r="K759" s="22">
        <v>0</v>
      </c>
      <c r="L759" s="22">
        <v>0</v>
      </c>
      <c r="M759" s="22">
        <v>0</v>
      </c>
      <c r="N759" s="22">
        <v>85403.47</v>
      </c>
      <c r="O759" s="22">
        <v>126.05</v>
      </c>
      <c r="P759" s="22">
        <v>0</v>
      </c>
      <c r="Q759" s="22">
        <v>0</v>
      </c>
      <c r="R759" s="22">
        <v>0</v>
      </c>
      <c r="S759" s="22">
        <v>0</v>
      </c>
      <c r="T759">
        <v>0</v>
      </c>
      <c r="U759">
        <v>0</v>
      </c>
      <c r="V759">
        <v>0</v>
      </c>
    </row>
    <row r="760" spans="1:22" x14ac:dyDescent="0.3">
      <c r="A760" s="18" t="s">
        <v>55</v>
      </c>
      <c r="B760" s="17" t="s">
        <v>242</v>
      </c>
      <c r="C760" s="17" t="s">
        <v>200</v>
      </c>
      <c r="D760" s="22">
        <v>257598.29</v>
      </c>
      <c r="E760" s="22">
        <v>290378.31</v>
      </c>
      <c r="F760" s="22">
        <v>32780.019999999997</v>
      </c>
      <c r="G760" s="22">
        <v>9.77</v>
      </c>
      <c r="H760" s="22">
        <v>0</v>
      </c>
      <c r="I760" s="22">
        <v>12798.81</v>
      </c>
      <c r="J760" s="22">
        <v>0</v>
      </c>
      <c r="K760" s="22">
        <v>0</v>
      </c>
      <c r="L760" s="22">
        <v>0</v>
      </c>
      <c r="M760" s="22">
        <v>0</v>
      </c>
      <c r="N760" s="22">
        <v>17372.919999999998</v>
      </c>
      <c r="O760" s="22">
        <v>0</v>
      </c>
      <c r="P760" s="22">
        <v>0</v>
      </c>
      <c r="Q760" s="22">
        <v>0</v>
      </c>
      <c r="R760" s="22">
        <v>0</v>
      </c>
      <c r="S760" s="22">
        <v>0</v>
      </c>
      <c r="T760">
        <v>0</v>
      </c>
      <c r="U760">
        <v>0</v>
      </c>
      <c r="V760">
        <v>0</v>
      </c>
    </row>
    <row r="761" spans="1:22" x14ac:dyDescent="0.3">
      <c r="A761" s="18" t="s">
        <v>55</v>
      </c>
      <c r="B761" s="17" t="s">
        <v>242</v>
      </c>
      <c r="C761" s="17" t="s">
        <v>201</v>
      </c>
      <c r="D761" s="22">
        <v>478551.66</v>
      </c>
      <c r="E761" s="22">
        <v>528956.06000000006</v>
      </c>
      <c r="F761" s="22">
        <v>50404.4</v>
      </c>
      <c r="G761" s="22">
        <v>5</v>
      </c>
      <c r="H761" s="22">
        <v>0</v>
      </c>
      <c r="I761" s="22">
        <v>19678.560000000001</v>
      </c>
      <c r="J761" s="22">
        <v>0</v>
      </c>
      <c r="K761" s="22">
        <v>0</v>
      </c>
      <c r="L761" s="22">
        <v>0</v>
      </c>
      <c r="M761" s="22">
        <v>0</v>
      </c>
      <c r="N761" s="22">
        <v>24451.39</v>
      </c>
      <c r="O761" s="22">
        <v>0</v>
      </c>
      <c r="P761" s="22">
        <v>0</v>
      </c>
      <c r="Q761" s="22">
        <v>0</v>
      </c>
      <c r="R761" s="22">
        <v>0</v>
      </c>
      <c r="S761" s="22">
        <v>0</v>
      </c>
      <c r="T761">
        <v>0</v>
      </c>
      <c r="U761">
        <v>0</v>
      </c>
      <c r="V761">
        <v>0</v>
      </c>
    </row>
    <row r="762" spans="1:22" x14ac:dyDescent="0.3">
      <c r="A762" s="18" t="s">
        <v>55</v>
      </c>
      <c r="B762" s="17" t="s">
        <v>242</v>
      </c>
      <c r="C762" s="17" t="s">
        <v>205</v>
      </c>
      <c r="D762" s="22">
        <v>12958113.109999999</v>
      </c>
      <c r="E762" s="22">
        <v>14146523.7469</v>
      </c>
      <c r="F762" s="22">
        <v>4163383.92</v>
      </c>
      <c r="G762" s="22">
        <v>27.96</v>
      </c>
      <c r="H762" s="22">
        <v>0</v>
      </c>
      <c r="I762" s="22">
        <v>726853.75</v>
      </c>
      <c r="J762" s="22">
        <v>0</v>
      </c>
      <c r="K762" s="22">
        <v>0</v>
      </c>
      <c r="L762" s="22">
        <v>0</v>
      </c>
      <c r="M762" s="22">
        <v>0</v>
      </c>
      <c r="N762" s="22">
        <v>189951.65</v>
      </c>
      <c r="O762" s="22">
        <v>1958.92</v>
      </c>
      <c r="P762" s="22">
        <v>0</v>
      </c>
      <c r="Q762" s="22">
        <v>3009689.8431000002</v>
      </c>
      <c r="R762" s="22">
        <v>34716.559999999998</v>
      </c>
      <c r="S762" s="22">
        <v>0</v>
      </c>
      <c r="T762">
        <v>173253.48</v>
      </c>
      <c r="U762">
        <v>0</v>
      </c>
      <c r="V762">
        <v>0</v>
      </c>
    </row>
    <row r="763" spans="1:22" x14ac:dyDescent="0.3">
      <c r="A763" s="18" t="s">
        <v>55</v>
      </c>
      <c r="B763" s="17" t="s">
        <v>242</v>
      </c>
      <c r="C763" s="17" t="s">
        <v>206</v>
      </c>
      <c r="D763" s="22">
        <v>30675136.800000399</v>
      </c>
      <c r="E763" s="22">
        <v>18966481.007700399</v>
      </c>
      <c r="F763" s="22">
        <v>1673214.29</v>
      </c>
      <c r="G763" s="22">
        <v>0.49</v>
      </c>
      <c r="H763" s="22">
        <v>0</v>
      </c>
      <c r="I763" s="22">
        <v>399875.42</v>
      </c>
      <c r="J763" s="22">
        <v>0</v>
      </c>
      <c r="K763" s="22">
        <v>0</v>
      </c>
      <c r="L763" s="22">
        <v>0</v>
      </c>
      <c r="M763" s="22">
        <v>0</v>
      </c>
      <c r="N763" s="22">
        <v>318534.92</v>
      </c>
      <c r="O763" s="22">
        <v>76.510000000000005</v>
      </c>
      <c r="P763" s="22">
        <v>0</v>
      </c>
      <c r="Q763" s="22">
        <v>13498183.202299999</v>
      </c>
      <c r="R763" s="22">
        <v>116313.12</v>
      </c>
      <c r="S763" s="22">
        <v>0</v>
      </c>
      <c r="T763">
        <v>43873.17</v>
      </c>
      <c r="U763">
        <v>0</v>
      </c>
      <c r="V763">
        <v>0</v>
      </c>
    </row>
    <row r="764" spans="1:22" x14ac:dyDescent="0.3">
      <c r="A764" s="18" t="s">
        <v>55</v>
      </c>
      <c r="B764" s="17" t="s">
        <v>242</v>
      </c>
      <c r="C764" s="17" t="s">
        <v>215</v>
      </c>
      <c r="D764" s="22">
        <v>506218.51</v>
      </c>
      <c r="E764" s="22">
        <v>684248.32</v>
      </c>
      <c r="F764" s="22">
        <v>178029.81</v>
      </c>
      <c r="G764" s="22">
        <v>19.010000000000002</v>
      </c>
      <c r="H764" s="22">
        <v>0</v>
      </c>
      <c r="I764" s="22">
        <v>43344.61</v>
      </c>
      <c r="J764" s="22">
        <v>0</v>
      </c>
      <c r="K764" s="22">
        <v>0</v>
      </c>
      <c r="L764" s="22">
        <v>0</v>
      </c>
      <c r="M764" s="22">
        <v>0</v>
      </c>
      <c r="N764" s="22">
        <v>16783.490000000002</v>
      </c>
      <c r="O764" s="22">
        <v>0</v>
      </c>
      <c r="P764" s="22">
        <v>0</v>
      </c>
      <c r="Q764" s="22">
        <v>0</v>
      </c>
      <c r="R764" s="22">
        <v>0</v>
      </c>
      <c r="S764" s="22">
        <v>0</v>
      </c>
      <c r="T764">
        <v>0</v>
      </c>
      <c r="U764">
        <v>0</v>
      </c>
      <c r="V764">
        <v>0</v>
      </c>
    </row>
    <row r="765" spans="1:22" x14ac:dyDescent="0.3">
      <c r="A765" s="18" t="s">
        <v>55</v>
      </c>
      <c r="B765" s="17" t="s">
        <v>242</v>
      </c>
      <c r="C765" s="17" t="s">
        <v>207</v>
      </c>
      <c r="D765" s="22">
        <v>1543226.28</v>
      </c>
      <c r="E765" s="22">
        <v>431531.39630000002</v>
      </c>
      <c r="F765" s="22">
        <v>45424.75</v>
      </c>
      <c r="G765" s="22">
        <v>3.06</v>
      </c>
      <c r="H765" s="22">
        <v>0</v>
      </c>
      <c r="I765" s="22">
        <v>19652.45</v>
      </c>
      <c r="J765" s="22">
        <v>0</v>
      </c>
      <c r="K765" s="22">
        <v>0</v>
      </c>
      <c r="L765" s="22">
        <v>0</v>
      </c>
      <c r="M765" s="22">
        <v>0</v>
      </c>
      <c r="N765" s="22">
        <v>10044.549999999999</v>
      </c>
      <c r="O765" s="22">
        <v>25</v>
      </c>
      <c r="P765" s="22">
        <v>0</v>
      </c>
      <c r="Q765" s="22">
        <v>1357843.0337</v>
      </c>
      <c r="R765" s="22">
        <v>114759.83</v>
      </c>
      <c r="S765" s="22">
        <v>85963.57</v>
      </c>
      <c r="T765">
        <v>19473.439999999999</v>
      </c>
      <c r="U765">
        <v>0</v>
      </c>
      <c r="V765">
        <v>0</v>
      </c>
    </row>
    <row r="766" spans="1:22" x14ac:dyDescent="0.3">
      <c r="A766" s="18" t="s">
        <v>55</v>
      </c>
      <c r="B766" s="17" t="s">
        <v>242</v>
      </c>
      <c r="C766" s="17" t="s">
        <v>216</v>
      </c>
      <c r="D766" s="22">
        <v>23056.28</v>
      </c>
      <c r="E766" s="22">
        <v>26444.35</v>
      </c>
      <c r="F766" s="22">
        <v>3388.07</v>
      </c>
      <c r="G766" s="22">
        <v>7.2</v>
      </c>
      <c r="H766" s="22">
        <v>0</v>
      </c>
      <c r="I766" s="22">
        <v>1598.11</v>
      </c>
      <c r="J766" s="22">
        <v>0</v>
      </c>
      <c r="K766" s="22">
        <v>0</v>
      </c>
      <c r="L766" s="22">
        <v>0</v>
      </c>
      <c r="M766" s="22">
        <v>0</v>
      </c>
      <c r="N766" s="22">
        <v>1875.22</v>
      </c>
      <c r="O766" s="22">
        <v>0</v>
      </c>
      <c r="P766" s="22">
        <v>0</v>
      </c>
      <c r="Q766" s="22">
        <v>0</v>
      </c>
      <c r="R766" s="22">
        <v>0</v>
      </c>
      <c r="S766" s="22">
        <v>0</v>
      </c>
      <c r="T766">
        <v>0</v>
      </c>
      <c r="U766">
        <v>0</v>
      </c>
      <c r="V766">
        <v>0</v>
      </c>
    </row>
    <row r="767" spans="1:22" x14ac:dyDescent="0.3">
      <c r="A767" s="18" t="s">
        <v>55</v>
      </c>
      <c r="B767" s="17" t="s">
        <v>242</v>
      </c>
      <c r="C767" s="17" t="s">
        <v>208</v>
      </c>
      <c r="D767" s="22">
        <v>60438264.480000101</v>
      </c>
      <c r="E767" s="22">
        <v>60856399.990700103</v>
      </c>
      <c r="F767" s="22">
        <v>7645833.0499999998</v>
      </c>
      <c r="G767" s="22">
        <v>21.03</v>
      </c>
      <c r="H767" s="22">
        <v>0</v>
      </c>
      <c r="I767" s="22">
        <v>1903913.04</v>
      </c>
      <c r="J767" s="22">
        <v>0</v>
      </c>
      <c r="K767" s="22">
        <v>0</v>
      </c>
      <c r="L767" s="22">
        <v>0</v>
      </c>
      <c r="M767" s="22">
        <v>0</v>
      </c>
      <c r="N767" s="22">
        <v>1493538.9</v>
      </c>
      <c r="O767" s="22">
        <v>3892.32</v>
      </c>
      <c r="P767" s="22">
        <v>0</v>
      </c>
      <c r="Q767" s="22">
        <v>7304793.8992999997</v>
      </c>
      <c r="R767" s="22">
        <v>77096.36</v>
      </c>
      <c r="S767" s="22">
        <v>0</v>
      </c>
      <c r="T767">
        <v>79815.34</v>
      </c>
      <c r="U767">
        <v>0</v>
      </c>
      <c r="V767">
        <v>0</v>
      </c>
    </row>
    <row r="768" spans="1:22" x14ac:dyDescent="0.3">
      <c r="A768" s="18" t="s">
        <v>55</v>
      </c>
      <c r="B768" s="17" t="s">
        <v>242</v>
      </c>
      <c r="C768" s="17" t="s">
        <v>209</v>
      </c>
      <c r="D768" s="22">
        <v>34486.559999999998</v>
      </c>
      <c r="E768" s="22">
        <v>55277.4</v>
      </c>
      <c r="F768" s="22">
        <v>20790.84</v>
      </c>
      <c r="G768" s="22">
        <v>16.440000000000001</v>
      </c>
      <c r="H768" s="22">
        <v>0</v>
      </c>
      <c r="I768" s="22">
        <v>3516.18</v>
      </c>
      <c r="J768" s="22">
        <v>0</v>
      </c>
      <c r="K768" s="22">
        <v>0</v>
      </c>
      <c r="L768" s="22">
        <v>0</v>
      </c>
      <c r="M768" s="22">
        <v>0</v>
      </c>
      <c r="N768" s="22">
        <v>0</v>
      </c>
      <c r="O768" s="22">
        <v>0</v>
      </c>
      <c r="P768" s="22">
        <v>0</v>
      </c>
      <c r="Q768" s="22">
        <v>0</v>
      </c>
      <c r="R768" s="22">
        <v>0</v>
      </c>
      <c r="S768" s="22">
        <v>0</v>
      </c>
      <c r="T768">
        <v>0</v>
      </c>
      <c r="U768">
        <v>0</v>
      </c>
      <c r="V768">
        <v>0</v>
      </c>
    </row>
    <row r="769" spans="1:22" x14ac:dyDescent="0.3">
      <c r="A769" s="18" t="s">
        <v>55</v>
      </c>
      <c r="B769" s="17" t="s">
        <v>242</v>
      </c>
      <c r="C769" s="17" t="s">
        <v>210</v>
      </c>
      <c r="D769" s="22">
        <v>1827328.8</v>
      </c>
      <c r="E769" s="22">
        <v>2396538.6</v>
      </c>
      <c r="F769" s="22">
        <v>569209.80000000005</v>
      </c>
      <c r="G769" s="22">
        <v>3.1</v>
      </c>
      <c r="H769" s="22">
        <v>0</v>
      </c>
      <c r="I769" s="22">
        <v>137694.76</v>
      </c>
      <c r="J769" s="22">
        <v>0</v>
      </c>
      <c r="K769" s="22">
        <v>0</v>
      </c>
      <c r="L769" s="22">
        <v>0</v>
      </c>
      <c r="M769" s="22">
        <v>0</v>
      </c>
      <c r="N769" s="22">
        <v>29550.81</v>
      </c>
      <c r="O769" s="22">
        <v>0</v>
      </c>
      <c r="P769" s="22">
        <v>0</v>
      </c>
      <c r="Q769" s="22">
        <v>0</v>
      </c>
      <c r="R769" s="22">
        <v>0</v>
      </c>
      <c r="S769" s="22">
        <v>0</v>
      </c>
      <c r="T769">
        <v>0</v>
      </c>
      <c r="U769">
        <v>0</v>
      </c>
      <c r="V769">
        <v>0</v>
      </c>
    </row>
    <row r="770" spans="1:22" x14ac:dyDescent="0.3">
      <c r="A770" s="18" t="s">
        <v>55</v>
      </c>
      <c r="B770" s="17" t="s">
        <v>242</v>
      </c>
      <c r="C770" s="17" t="s">
        <v>217</v>
      </c>
      <c r="D770" s="22">
        <v>1040152.58</v>
      </c>
      <c r="E770" s="22">
        <v>13137.5026</v>
      </c>
      <c r="F770" s="22">
        <v>361.87</v>
      </c>
      <c r="G770" s="22">
        <v>3.22</v>
      </c>
      <c r="H770" s="22">
        <v>0</v>
      </c>
      <c r="I770" s="22">
        <v>0</v>
      </c>
      <c r="J770" s="22">
        <v>0</v>
      </c>
      <c r="K770" s="22">
        <v>0</v>
      </c>
      <c r="L770" s="22">
        <v>0</v>
      </c>
      <c r="M770" s="22">
        <v>0</v>
      </c>
      <c r="N770" s="22">
        <v>0</v>
      </c>
      <c r="O770" s="22">
        <v>0</v>
      </c>
      <c r="P770" s="22">
        <v>0</v>
      </c>
      <c r="Q770" s="22">
        <v>1193119.6573999999</v>
      </c>
      <c r="R770" s="22">
        <v>165742.71</v>
      </c>
      <c r="S770" s="22">
        <v>0</v>
      </c>
      <c r="T770">
        <v>0</v>
      </c>
      <c r="U770">
        <v>0</v>
      </c>
      <c r="V770">
        <v>0</v>
      </c>
    </row>
    <row r="771" spans="1:22" x14ac:dyDescent="0.3">
      <c r="A771" s="18" t="s">
        <v>55</v>
      </c>
      <c r="B771" s="17" t="s">
        <v>242</v>
      </c>
      <c r="C771" s="17" t="s">
        <v>218</v>
      </c>
      <c r="D771" s="22">
        <v>418308.73</v>
      </c>
      <c r="E771" s="22">
        <v>549093.93999999994</v>
      </c>
      <c r="F771" s="22">
        <v>130785.21</v>
      </c>
      <c r="G771" s="22">
        <v>0</v>
      </c>
      <c r="H771" s="22">
        <v>0</v>
      </c>
      <c r="I771" s="22">
        <v>29437.43</v>
      </c>
      <c r="J771" s="22">
        <v>0</v>
      </c>
      <c r="K771" s="22">
        <v>0</v>
      </c>
      <c r="L771" s="22">
        <v>0</v>
      </c>
      <c r="M771" s="22">
        <v>0</v>
      </c>
      <c r="N771" s="22">
        <v>19806</v>
      </c>
      <c r="O771" s="22">
        <v>0</v>
      </c>
      <c r="P771" s="22">
        <v>0</v>
      </c>
      <c r="Q771" s="22">
        <v>0</v>
      </c>
      <c r="R771" s="22">
        <v>0</v>
      </c>
      <c r="S771" s="22">
        <v>0</v>
      </c>
      <c r="T771">
        <v>0</v>
      </c>
      <c r="U771">
        <v>0</v>
      </c>
      <c r="V771">
        <v>0</v>
      </c>
    </row>
    <row r="772" spans="1:22" x14ac:dyDescent="0.3">
      <c r="A772" s="18" t="s">
        <v>56</v>
      </c>
      <c r="B772" s="17" t="s">
        <v>243</v>
      </c>
      <c r="C772" s="17" t="s">
        <v>129</v>
      </c>
      <c r="D772" s="22">
        <v>1089241</v>
      </c>
      <c r="E772" s="22">
        <v>1276847.1000000001</v>
      </c>
      <c r="F772" s="22">
        <v>187606.1</v>
      </c>
      <c r="G772" s="22">
        <v>6.52</v>
      </c>
      <c r="H772" s="22">
        <v>0</v>
      </c>
      <c r="I772" s="22">
        <v>61778.99</v>
      </c>
      <c r="J772" s="22">
        <v>0</v>
      </c>
      <c r="K772" s="22">
        <v>0</v>
      </c>
      <c r="L772" s="22">
        <v>0</v>
      </c>
      <c r="M772" s="22">
        <v>0</v>
      </c>
      <c r="N772" s="22">
        <v>32340.93</v>
      </c>
      <c r="O772" s="22">
        <v>0</v>
      </c>
      <c r="P772" s="22">
        <v>0</v>
      </c>
      <c r="Q772" s="22">
        <v>0</v>
      </c>
      <c r="R772" s="22">
        <v>0</v>
      </c>
      <c r="S772" s="22">
        <v>0</v>
      </c>
      <c r="T772">
        <v>0</v>
      </c>
      <c r="U772">
        <v>0</v>
      </c>
      <c r="V772">
        <v>0</v>
      </c>
    </row>
    <row r="773" spans="1:22" x14ac:dyDescent="0.3">
      <c r="A773" s="18" t="s">
        <v>56</v>
      </c>
      <c r="B773" s="17" t="s">
        <v>243</v>
      </c>
      <c r="C773" s="17" t="s">
        <v>130</v>
      </c>
      <c r="D773" s="22">
        <v>101310.52</v>
      </c>
      <c r="E773" s="22">
        <v>143602.01999999999</v>
      </c>
      <c r="F773" s="22">
        <v>42291.5</v>
      </c>
      <c r="G773" s="22">
        <v>6.1</v>
      </c>
      <c r="H773" s="22">
        <v>0</v>
      </c>
      <c r="I773" s="22">
        <v>7940.6</v>
      </c>
      <c r="J773" s="22">
        <v>0</v>
      </c>
      <c r="K773" s="22">
        <v>0</v>
      </c>
      <c r="L773" s="22">
        <v>0</v>
      </c>
      <c r="M773" s="22">
        <v>0</v>
      </c>
      <c r="N773" s="22">
        <v>15118.54</v>
      </c>
      <c r="O773" s="22">
        <v>0</v>
      </c>
      <c r="P773" s="22">
        <v>0</v>
      </c>
      <c r="Q773" s="22">
        <v>0</v>
      </c>
      <c r="R773" s="22">
        <v>0</v>
      </c>
      <c r="S773" s="22">
        <v>0</v>
      </c>
      <c r="T773">
        <v>0</v>
      </c>
      <c r="U773">
        <v>0</v>
      </c>
      <c r="V773">
        <v>0</v>
      </c>
    </row>
    <row r="774" spans="1:22" x14ac:dyDescent="0.3">
      <c r="A774" s="18" t="s">
        <v>56</v>
      </c>
      <c r="B774" s="17" t="s">
        <v>243</v>
      </c>
      <c r="C774" s="17" t="s">
        <v>131</v>
      </c>
      <c r="D774" s="22">
        <v>1228163.79</v>
      </c>
      <c r="E774" s="22">
        <v>1289441.52</v>
      </c>
      <c r="F774" s="22">
        <v>61277.73</v>
      </c>
      <c r="G774" s="22">
        <v>3.43</v>
      </c>
      <c r="H774" s="22">
        <v>0</v>
      </c>
      <c r="I774" s="22">
        <v>33825.11</v>
      </c>
      <c r="J774" s="22">
        <v>0</v>
      </c>
      <c r="K774" s="22">
        <v>0</v>
      </c>
      <c r="L774" s="22">
        <v>0</v>
      </c>
      <c r="M774" s="22">
        <v>0</v>
      </c>
      <c r="N774" s="22">
        <v>46801.16</v>
      </c>
      <c r="O774" s="22">
        <v>102.67</v>
      </c>
      <c r="P774" s="22">
        <v>0</v>
      </c>
      <c r="Q774" s="22">
        <v>0</v>
      </c>
      <c r="R774" s="22">
        <v>0</v>
      </c>
      <c r="S774" s="22">
        <v>0</v>
      </c>
      <c r="T774">
        <v>0</v>
      </c>
      <c r="U774">
        <v>0</v>
      </c>
      <c r="V774">
        <v>0</v>
      </c>
    </row>
    <row r="775" spans="1:22" x14ac:dyDescent="0.3">
      <c r="A775" s="18" t="s">
        <v>56</v>
      </c>
      <c r="B775" s="17" t="s">
        <v>243</v>
      </c>
      <c r="C775" s="17" t="s">
        <v>132</v>
      </c>
      <c r="D775" s="22">
        <v>92766.21</v>
      </c>
      <c r="E775" s="22">
        <v>116829.03</v>
      </c>
      <c r="F775" s="22">
        <v>24062.82</v>
      </c>
      <c r="G775" s="22">
        <v>4.2699999999999996</v>
      </c>
      <c r="H775" s="22">
        <v>0</v>
      </c>
      <c r="I775" s="22">
        <v>10336.549999999999</v>
      </c>
      <c r="J775" s="22">
        <v>0</v>
      </c>
      <c r="K775" s="22">
        <v>0</v>
      </c>
      <c r="L775" s="22">
        <v>0</v>
      </c>
      <c r="M775" s="22">
        <v>0</v>
      </c>
      <c r="N775" s="22">
        <v>7350.17</v>
      </c>
      <c r="O775" s="22">
        <v>0</v>
      </c>
      <c r="P775" s="22">
        <v>0</v>
      </c>
      <c r="Q775" s="22">
        <v>0</v>
      </c>
      <c r="R775" s="22">
        <v>0</v>
      </c>
      <c r="S775" s="22">
        <v>0</v>
      </c>
      <c r="T775">
        <v>0</v>
      </c>
      <c r="U775">
        <v>0</v>
      </c>
      <c r="V775">
        <v>0</v>
      </c>
    </row>
    <row r="776" spans="1:22" x14ac:dyDescent="0.3">
      <c r="A776" s="18" t="s">
        <v>56</v>
      </c>
      <c r="B776" s="17" t="s">
        <v>243</v>
      </c>
      <c r="C776" s="17" t="s">
        <v>133</v>
      </c>
      <c r="D776" s="22">
        <v>2684992.25</v>
      </c>
      <c r="E776" s="22">
        <v>3135204.59</v>
      </c>
      <c r="F776" s="22">
        <v>450212.34</v>
      </c>
      <c r="G776" s="22">
        <v>13.08</v>
      </c>
      <c r="H776" s="22">
        <v>0</v>
      </c>
      <c r="I776" s="22">
        <v>273994.09999999998</v>
      </c>
      <c r="J776" s="22">
        <v>0</v>
      </c>
      <c r="K776" s="22">
        <v>0</v>
      </c>
      <c r="L776" s="22">
        <v>0</v>
      </c>
      <c r="M776" s="22">
        <v>0</v>
      </c>
      <c r="N776" s="22">
        <v>152703.01</v>
      </c>
      <c r="O776" s="22">
        <v>50</v>
      </c>
      <c r="P776" s="22">
        <v>0</v>
      </c>
      <c r="Q776" s="22">
        <v>0</v>
      </c>
      <c r="R776" s="22">
        <v>0</v>
      </c>
      <c r="S776" s="22">
        <v>0</v>
      </c>
      <c r="T776">
        <v>0</v>
      </c>
      <c r="U776">
        <v>0</v>
      </c>
      <c r="V776">
        <v>0</v>
      </c>
    </row>
    <row r="777" spans="1:22" x14ac:dyDescent="0.3">
      <c r="A777" s="18" t="s">
        <v>56</v>
      </c>
      <c r="B777" s="17" t="s">
        <v>243</v>
      </c>
      <c r="C777" s="17" t="s">
        <v>134</v>
      </c>
      <c r="D777" s="22">
        <v>1497537.06</v>
      </c>
      <c r="E777" s="22">
        <v>1741271.1003</v>
      </c>
      <c r="F777" s="22">
        <v>328736.19</v>
      </c>
      <c r="G777" s="22">
        <v>0</v>
      </c>
      <c r="H777" s="22">
        <v>0</v>
      </c>
      <c r="I777" s="22">
        <v>104585.24</v>
      </c>
      <c r="J777" s="22">
        <v>0</v>
      </c>
      <c r="K777" s="22">
        <v>0</v>
      </c>
      <c r="L777" s="22">
        <v>0</v>
      </c>
      <c r="M777" s="22">
        <v>0</v>
      </c>
      <c r="N777" s="22">
        <v>159387.91</v>
      </c>
      <c r="O777" s="22">
        <v>25</v>
      </c>
      <c r="P777" s="22">
        <v>0</v>
      </c>
      <c r="Q777" s="22">
        <v>86571.509699999995</v>
      </c>
      <c r="R777" s="22">
        <v>1569.36</v>
      </c>
      <c r="S777" s="22">
        <v>0</v>
      </c>
      <c r="T777">
        <v>1197.1400000000001</v>
      </c>
      <c r="U777">
        <v>0</v>
      </c>
      <c r="V777">
        <v>0</v>
      </c>
    </row>
    <row r="778" spans="1:22" x14ac:dyDescent="0.3">
      <c r="A778" s="18" t="s">
        <v>56</v>
      </c>
      <c r="B778" s="17" t="s">
        <v>243</v>
      </c>
      <c r="C778" s="17" t="s">
        <v>135</v>
      </c>
      <c r="D778" s="22">
        <v>3740264.53</v>
      </c>
      <c r="E778" s="22">
        <v>1771758.6588000001</v>
      </c>
      <c r="F778" s="22">
        <v>84391.92</v>
      </c>
      <c r="G778" s="22">
        <v>4.72</v>
      </c>
      <c r="H778" s="22">
        <v>0</v>
      </c>
      <c r="I778" s="22">
        <v>49012.2</v>
      </c>
      <c r="J778" s="22">
        <v>0</v>
      </c>
      <c r="K778" s="22">
        <v>0</v>
      </c>
      <c r="L778" s="22">
        <v>0</v>
      </c>
      <c r="M778" s="22">
        <v>0</v>
      </c>
      <c r="N778" s="22">
        <v>50976.69</v>
      </c>
      <c r="O778" s="22">
        <v>223.46</v>
      </c>
      <c r="P778" s="22">
        <v>0</v>
      </c>
      <c r="Q778" s="22">
        <v>2052897.7912000001</v>
      </c>
      <c r="R778" s="22">
        <v>0</v>
      </c>
      <c r="S778" s="22">
        <v>0</v>
      </c>
      <c r="T778">
        <v>28.02</v>
      </c>
      <c r="U778">
        <v>0</v>
      </c>
      <c r="V778">
        <v>0</v>
      </c>
    </row>
    <row r="779" spans="1:22" x14ac:dyDescent="0.3">
      <c r="A779" s="18" t="s">
        <v>56</v>
      </c>
      <c r="B779" s="17" t="s">
        <v>243</v>
      </c>
      <c r="C779" s="17" t="s">
        <v>136</v>
      </c>
      <c r="D779" s="22">
        <v>179270.61</v>
      </c>
      <c r="E779" s="22">
        <v>214052.75</v>
      </c>
      <c r="F779" s="22">
        <v>34782.14</v>
      </c>
      <c r="G779" s="22">
        <v>5.62</v>
      </c>
      <c r="H779" s="22">
        <v>0</v>
      </c>
      <c r="I779" s="22">
        <v>16587.009999999998</v>
      </c>
      <c r="J779" s="22">
        <v>0</v>
      </c>
      <c r="K779" s="22">
        <v>0</v>
      </c>
      <c r="L779" s="22">
        <v>0</v>
      </c>
      <c r="M779" s="22">
        <v>0</v>
      </c>
      <c r="N779" s="22">
        <v>19972.02</v>
      </c>
      <c r="O779" s="22">
        <v>0</v>
      </c>
      <c r="P779" s="22">
        <v>0</v>
      </c>
      <c r="Q779" s="22">
        <v>0</v>
      </c>
      <c r="R779" s="22">
        <v>0</v>
      </c>
      <c r="S779" s="22">
        <v>0</v>
      </c>
      <c r="T779">
        <v>0</v>
      </c>
      <c r="U779">
        <v>0</v>
      </c>
      <c r="V779">
        <v>0</v>
      </c>
    </row>
    <row r="780" spans="1:22" x14ac:dyDescent="0.3">
      <c r="A780" s="18" t="s">
        <v>56</v>
      </c>
      <c r="B780" s="17" t="s">
        <v>243</v>
      </c>
      <c r="C780" s="17" t="s">
        <v>137</v>
      </c>
      <c r="D780" s="22">
        <v>1247239.83</v>
      </c>
      <c r="E780" s="22">
        <v>1472619.09</v>
      </c>
      <c r="F780" s="22">
        <v>225379.26</v>
      </c>
      <c r="G780" s="22">
        <v>3.29</v>
      </c>
      <c r="H780" s="22">
        <v>0</v>
      </c>
      <c r="I780" s="22">
        <v>77968.929999999993</v>
      </c>
      <c r="J780" s="22">
        <v>0</v>
      </c>
      <c r="K780" s="22">
        <v>0</v>
      </c>
      <c r="L780" s="22">
        <v>0</v>
      </c>
      <c r="M780" s="22">
        <v>0</v>
      </c>
      <c r="N780" s="22">
        <v>43799.22</v>
      </c>
      <c r="O780" s="22">
        <v>0</v>
      </c>
      <c r="P780" s="22">
        <v>0</v>
      </c>
      <c r="Q780" s="22">
        <v>0</v>
      </c>
      <c r="R780" s="22">
        <v>0</v>
      </c>
      <c r="S780" s="22">
        <v>0</v>
      </c>
      <c r="T780">
        <v>0</v>
      </c>
      <c r="U780">
        <v>0</v>
      </c>
      <c r="V780">
        <v>0</v>
      </c>
    </row>
    <row r="781" spans="1:22" x14ac:dyDescent="0.3">
      <c r="A781" s="18" t="s">
        <v>56</v>
      </c>
      <c r="B781" s="17" t="s">
        <v>243</v>
      </c>
      <c r="C781" s="17" t="s">
        <v>138</v>
      </c>
      <c r="D781" s="22">
        <v>94759.58</v>
      </c>
      <c r="E781" s="22">
        <v>156674.32</v>
      </c>
      <c r="F781" s="22">
        <v>61914.74</v>
      </c>
      <c r="G781" s="22">
        <v>4.3</v>
      </c>
      <c r="H781" s="22">
        <v>0</v>
      </c>
      <c r="I781" s="22">
        <v>10173.700000000001</v>
      </c>
      <c r="J781" s="22">
        <v>0</v>
      </c>
      <c r="K781" s="22">
        <v>0</v>
      </c>
      <c r="L781" s="22">
        <v>0</v>
      </c>
      <c r="M781" s="22">
        <v>0</v>
      </c>
      <c r="N781" s="22">
        <v>4885.5200000000004</v>
      </c>
      <c r="O781" s="22">
        <v>0</v>
      </c>
      <c r="P781" s="22">
        <v>0</v>
      </c>
      <c r="Q781" s="22">
        <v>0</v>
      </c>
      <c r="R781" s="22">
        <v>0</v>
      </c>
      <c r="S781" s="22">
        <v>0</v>
      </c>
      <c r="T781">
        <v>0</v>
      </c>
      <c r="U781">
        <v>0</v>
      </c>
      <c r="V781">
        <v>0</v>
      </c>
    </row>
    <row r="782" spans="1:22" x14ac:dyDescent="0.3">
      <c r="A782" s="18" t="s">
        <v>56</v>
      </c>
      <c r="B782" s="17" t="s">
        <v>243</v>
      </c>
      <c r="C782" s="17" t="s">
        <v>139</v>
      </c>
      <c r="D782" s="22">
        <v>57711.66</v>
      </c>
      <c r="E782" s="22">
        <v>75087.199999999997</v>
      </c>
      <c r="F782" s="22">
        <v>17375.54</v>
      </c>
      <c r="G782" s="22">
        <v>1.58</v>
      </c>
      <c r="H782" s="22">
        <v>0</v>
      </c>
      <c r="I782" s="22">
        <v>5848.85</v>
      </c>
      <c r="J782" s="22">
        <v>0</v>
      </c>
      <c r="K782" s="22">
        <v>0</v>
      </c>
      <c r="L782" s="22">
        <v>0</v>
      </c>
      <c r="M782" s="22">
        <v>0</v>
      </c>
      <c r="N782" s="22">
        <v>2701.33</v>
      </c>
      <c r="O782" s="22">
        <v>0</v>
      </c>
      <c r="P782" s="22">
        <v>0</v>
      </c>
      <c r="Q782" s="22">
        <v>0</v>
      </c>
      <c r="R782" s="22">
        <v>0</v>
      </c>
      <c r="S782" s="22">
        <v>0</v>
      </c>
      <c r="T782">
        <v>0</v>
      </c>
      <c r="U782">
        <v>0</v>
      </c>
      <c r="V782">
        <v>0</v>
      </c>
    </row>
    <row r="783" spans="1:22" x14ac:dyDescent="0.3">
      <c r="A783" s="18" t="s">
        <v>56</v>
      </c>
      <c r="B783" s="17" t="s">
        <v>243</v>
      </c>
      <c r="C783" s="17" t="s">
        <v>140</v>
      </c>
      <c r="D783" s="22">
        <v>179318.02</v>
      </c>
      <c r="E783" s="22">
        <v>243123.44</v>
      </c>
      <c r="F783" s="22">
        <v>63805.42</v>
      </c>
      <c r="G783" s="22">
        <v>0</v>
      </c>
      <c r="H783" s="22">
        <v>0</v>
      </c>
      <c r="I783" s="22">
        <v>19006.060000000001</v>
      </c>
      <c r="J783" s="22">
        <v>0</v>
      </c>
      <c r="K783" s="22">
        <v>0</v>
      </c>
      <c r="L783" s="22">
        <v>0</v>
      </c>
      <c r="M783" s="22">
        <v>0</v>
      </c>
      <c r="N783" s="22">
        <v>20562.02</v>
      </c>
      <c r="O783" s="22">
        <v>0</v>
      </c>
      <c r="P783" s="22">
        <v>0</v>
      </c>
      <c r="Q783" s="22">
        <v>0</v>
      </c>
      <c r="R783" s="22">
        <v>0</v>
      </c>
      <c r="S783" s="22">
        <v>0</v>
      </c>
      <c r="T783">
        <v>0</v>
      </c>
      <c r="U783">
        <v>0</v>
      </c>
      <c r="V783">
        <v>0</v>
      </c>
    </row>
    <row r="784" spans="1:22" x14ac:dyDescent="0.3">
      <c r="A784" s="18" t="s">
        <v>56</v>
      </c>
      <c r="B784" s="17" t="s">
        <v>243</v>
      </c>
      <c r="C784" s="17" t="s">
        <v>141</v>
      </c>
      <c r="D784" s="22">
        <v>2323327.71</v>
      </c>
      <c r="E784" s="22">
        <v>2489816.41</v>
      </c>
      <c r="F784" s="22">
        <v>166488.70000000001</v>
      </c>
      <c r="G784" s="22">
        <v>0</v>
      </c>
      <c r="H784" s="22">
        <v>0</v>
      </c>
      <c r="I784" s="22">
        <v>95130.29</v>
      </c>
      <c r="J784" s="22">
        <v>0</v>
      </c>
      <c r="K784" s="22">
        <v>0</v>
      </c>
      <c r="L784" s="22">
        <v>0</v>
      </c>
      <c r="M784" s="22">
        <v>0</v>
      </c>
      <c r="N784" s="22">
        <v>50675.78</v>
      </c>
      <c r="O784" s="22">
        <v>25</v>
      </c>
      <c r="P784" s="22">
        <v>0</v>
      </c>
      <c r="Q784" s="22">
        <v>0</v>
      </c>
      <c r="R784" s="22">
        <v>0</v>
      </c>
      <c r="S784" s="22">
        <v>0</v>
      </c>
      <c r="T784">
        <v>0</v>
      </c>
      <c r="U784">
        <v>0</v>
      </c>
      <c r="V784">
        <v>0</v>
      </c>
    </row>
    <row r="785" spans="1:22" x14ac:dyDescent="0.3">
      <c r="A785" s="18" t="s">
        <v>56</v>
      </c>
      <c r="B785" s="17" t="s">
        <v>243</v>
      </c>
      <c r="C785" s="17" t="s">
        <v>142</v>
      </c>
      <c r="D785" s="22">
        <v>51145.88</v>
      </c>
      <c r="E785" s="22">
        <v>58248.01</v>
      </c>
      <c r="F785" s="22">
        <v>7102.13</v>
      </c>
      <c r="G785" s="22">
        <v>2.06</v>
      </c>
      <c r="H785" s="22">
        <v>0</v>
      </c>
      <c r="I785" s="22">
        <v>3742.34</v>
      </c>
      <c r="J785" s="22">
        <v>0</v>
      </c>
      <c r="K785" s="22">
        <v>0</v>
      </c>
      <c r="L785" s="22">
        <v>0</v>
      </c>
      <c r="M785" s="22">
        <v>0</v>
      </c>
      <c r="N785" s="22">
        <v>4893.2</v>
      </c>
      <c r="O785" s="22">
        <v>25</v>
      </c>
      <c r="P785" s="22">
        <v>0</v>
      </c>
      <c r="Q785" s="22">
        <v>0</v>
      </c>
      <c r="R785" s="22">
        <v>0</v>
      </c>
      <c r="S785" s="22">
        <v>0</v>
      </c>
      <c r="T785">
        <v>0</v>
      </c>
      <c r="U785">
        <v>0</v>
      </c>
      <c r="V785">
        <v>0</v>
      </c>
    </row>
    <row r="786" spans="1:22" x14ac:dyDescent="0.3">
      <c r="A786" s="18" t="s">
        <v>56</v>
      </c>
      <c r="B786" s="17" t="s">
        <v>243</v>
      </c>
      <c r="C786" s="17" t="s">
        <v>143</v>
      </c>
      <c r="D786" s="22">
        <v>6017563.3600000096</v>
      </c>
      <c r="E786" s="22">
        <v>6005956.4824000103</v>
      </c>
      <c r="F786" s="22">
        <v>969333.92</v>
      </c>
      <c r="G786" s="22">
        <v>9</v>
      </c>
      <c r="H786" s="22">
        <v>0</v>
      </c>
      <c r="I786" s="22">
        <v>438128.12</v>
      </c>
      <c r="J786" s="22">
        <v>0</v>
      </c>
      <c r="K786" s="22">
        <v>0</v>
      </c>
      <c r="L786" s="22">
        <v>0</v>
      </c>
      <c r="M786" s="22">
        <v>0</v>
      </c>
      <c r="N786" s="22">
        <v>173937.82</v>
      </c>
      <c r="O786" s="22">
        <v>3364.25</v>
      </c>
      <c r="P786" s="22">
        <v>0</v>
      </c>
      <c r="Q786" s="22">
        <v>981272.98759999999</v>
      </c>
      <c r="R786" s="22">
        <v>332.19</v>
      </c>
      <c r="S786" s="22">
        <v>0</v>
      </c>
      <c r="T786">
        <v>135206.73000000001</v>
      </c>
      <c r="U786">
        <v>0</v>
      </c>
      <c r="V786">
        <v>0</v>
      </c>
    </row>
    <row r="787" spans="1:22" x14ac:dyDescent="0.3">
      <c r="A787" s="18" t="s">
        <v>56</v>
      </c>
      <c r="B787" s="17" t="s">
        <v>243</v>
      </c>
      <c r="C787" s="17" t="s">
        <v>144</v>
      </c>
      <c r="D787" s="22">
        <v>14019239.619999999</v>
      </c>
      <c r="E787" s="22">
        <v>23698021.7084</v>
      </c>
      <c r="F787" s="22">
        <v>10805655.960000001</v>
      </c>
      <c r="G787" s="22">
        <v>30</v>
      </c>
      <c r="H787" s="22">
        <v>0</v>
      </c>
      <c r="I787" s="22">
        <v>1209926.95</v>
      </c>
      <c r="J787" s="22">
        <v>0</v>
      </c>
      <c r="K787" s="22">
        <v>0</v>
      </c>
      <c r="L787" s="22">
        <v>0</v>
      </c>
      <c r="M787" s="22">
        <v>0</v>
      </c>
      <c r="N787" s="22">
        <v>1154866.01</v>
      </c>
      <c r="O787" s="22">
        <v>864.56</v>
      </c>
      <c r="P787" s="22">
        <v>0</v>
      </c>
      <c r="Q787" s="22">
        <v>1732981.4416</v>
      </c>
      <c r="R787" s="22">
        <v>606107.56999999995</v>
      </c>
      <c r="S787" s="22">
        <v>0</v>
      </c>
      <c r="T787">
        <v>24012.17</v>
      </c>
      <c r="U787">
        <v>0</v>
      </c>
      <c r="V787">
        <v>0</v>
      </c>
    </row>
    <row r="788" spans="1:22" x14ac:dyDescent="0.3">
      <c r="A788" s="18" t="s">
        <v>56</v>
      </c>
      <c r="B788" s="17" t="s">
        <v>243</v>
      </c>
      <c r="C788" s="17" t="s">
        <v>145</v>
      </c>
      <c r="D788" s="22">
        <v>1584971.64</v>
      </c>
      <c r="E788" s="22">
        <v>1758924.28</v>
      </c>
      <c r="F788" s="22">
        <v>173952.64000000001</v>
      </c>
      <c r="G788" s="22">
        <v>0</v>
      </c>
      <c r="H788" s="22">
        <v>0</v>
      </c>
      <c r="I788" s="22">
        <v>99104.56</v>
      </c>
      <c r="J788" s="22">
        <v>0</v>
      </c>
      <c r="K788" s="22">
        <v>0</v>
      </c>
      <c r="L788" s="22">
        <v>0</v>
      </c>
      <c r="M788" s="22">
        <v>0</v>
      </c>
      <c r="N788" s="22">
        <v>55084.27</v>
      </c>
      <c r="O788" s="22">
        <v>50</v>
      </c>
      <c r="P788" s="22">
        <v>0</v>
      </c>
      <c r="Q788" s="22">
        <v>0</v>
      </c>
      <c r="R788" s="22">
        <v>0</v>
      </c>
      <c r="S788" s="22">
        <v>0</v>
      </c>
      <c r="T788">
        <v>0</v>
      </c>
      <c r="U788">
        <v>0</v>
      </c>
      <c r="V788">
        <v>0</v>
      </c>
    </row>
    <row r="789" spans="1:22" x14ac:dyDescent="0.3">
      <c r="A789" s="18" t="s">
        <v>56</v>
      </c>
      <c r="B789" s="17" t="s">
        <v>243</v>
      </c>
      <c r="C789" s="17" t="s">
        <v>146</v>
      </c>
      <c r="D789" s="22">
        <v>271209.46999999997</v>
      </c>
      <c r="E789" s="22">
        <v>311790.65999999997</v>
      </c>
      <c r="F789" s="22">
        <v>40581.19</v>
      </c>
      <c r="G789" s="22">
        <v>2.75</v>
      </c>
      <c r="H789" s="22">
        <v>0</v>
      </c>
      <c r="I789" s="22">
        <v>20717.05</v>
      </c>
      <c r="J789" s="22">
        <v>0</v>
      </c>
      <c r="K789" s="22">
        <v>0</v>
      </c>
      <c r="L789" s="22">
        <v>0</v>
      </c>
      <c r="M789" s="22">
        <v>0</v>
      </c>
      <c r="N789" s="22">
        <v>4390.66</v>
      </c>
      <c r="O789" s="22">
        <v>0</v>
      </c>
      <c r="P789" s="22">
        <v>0</v>
      </c>
      <c r="Q789" s="22">
        <v>0</v>
      </c>
      <c r="R789" s="22">
        <v>0</v>
      </c>
      <c r="S789" s="22">
        <v>0</v>
      </c>
      <c r="T789">
        <v>0</v>
      </c>
      <c r="U789">
        <v>0</v>
      </c>
      <c r="V789">
        <v>0</v>
      </c>
    </row>
    <row r="790" spans="1:22" x14ac:dyDescent="0.3">
      <c r="A790" s="18" t="s">
        <v>56</v>
      </c>
      <c r="B790" s="17" t="s">
        <v>243</v>
      </c>
      <c r="C790" s="17" t="s">
        <v>147</v>
      </c>
      <c r="D790" s="22">
        <v>940337.01999999897</v>
      </c>
      <c r="E790" s="22">
        <v>1044305.14</v>
      </c>
      <c r="F790" s="22">
        <v>103968.12</v>
      </c>
      <c r="G790" s="22">
        <v>4</v>
      </c>
      <c r="H790" s="22">
        <v>0</v>
      </c>
      <c r="I790" s="22">
        <v>42621.77</v>
      </c>
      <c r="J790" s="22">
        <v>0</v>
      </c>
      <c r="K790" s="22">
        <v>0</v>
      </c>
      <c r="L790" s="22">
        <v>0</v>
      </c>
      <c r="M790" s="22">
        <v>0</v>
      </c>
      <c r="N790" s="22">
        <v>20829.25</v>
      </c>
      <c r="O790" s="22">
        <v>0</v>
      </c>
      <c r="P790" s="22">
        <v>0</v>
      </c>
      <c r="Q790" s="22">
        <v>0</v>
      </c>
      <c r="R790" s="22">
        <v>0</v>
      </c>
      <c r="S790" s="22">
        <v>0</v>
      </c>
      <c r="T790">
        <v>0</v>
      </c>
      <c r="U790">
        <v>0</v>
      </c>
      <c r="V790">
        <v>0</v>
      </c>
    </row>
    <row r="791" spans="1:22" x14ac:dyDescent="0.3">
      <c r="A791" s="18" t="s">
        <v>56</v>
      </c>
      <c r="B791" s="17" t="s">
        <v>243</v>
      </c>
      <c r="C791" s="17" t="s">
        <v>148</v>
      </c>
      <c r="D791" s="22">
        <v>732231.8</v>
      </c>
      <c r="E791" s="22">
        <v>786797.23</v>
      </c>
      <c r="F791" s="22">
        <v>54565.43</v>
      </c>
      <c r="G791" s="22">
        <v>13.88</v>
      </c>
      <c r="H791" s="22">
        <v>0</v>
      </c>
      <c r="I791" s="22">
        <v>29485.23</v>
      </c>
      <c r="J791" s="22">
        <v>0</v>
      </c>
      <c r="K791" s="22">
        <v>0</v>
      </c>
      <c r="L791" s="22">
        <v>0</v>
      </c>
      <c r="M791" s="22">
        <v>0</v>
      </c>
      <c r="N791" s="22">
        <v>34126.49</v>
      </c>
      <c r="O791" s="22">
        <v>0</v>
      </c>
      <c r="P791" s="22">
        <v>0</v>
      </c>
      <c r="Q791" s="22">
        <v>0</v>
      </c>
      <c r="R791" s="22">
        <v>0</v>
      </c>
      <c r="S791" s="22">
        <v>0</v>
      </c>
      <c r="T791">
        <v>0</v>
      </c>
      <c r="U791">
        <v>0</v>
      </c>
      <c r="V791">
        <v>0</v>
      </c>
    </row>
    <row r="792" spans="1:22" x14ac:dyDescent="0.3">
      <c r="A792" s="18" t="s">
        <v>56</v>
      </c>
      <c r="B792" s="17" t="s">
        <v>243</v>
      </c>
      <c r="C792" s="17" t="s">
        <v>149</v>
      </c>
      <c r="D792" s="22">
        <v>2925341.67</v>
      </c>
      <c r="E792" s="22">
        <v>3513723.09</v>
      </c>
      <c r="F792" s="22">
        <v>588381.42000000004</v>
      </c>
      <c r="G792" s="22">
        <v>18</v>
      </c>
      <c r="H792" s="22">
        <v>0</v>
      </c>
      <c r="I792" s="22">
        <v>262531.03999999998</v>
      </c>
      <c r="J792" s="22">
        <v>0</v>
      </c>
      <c r="K792" s="22">
        <v>0</v>
      </c>
      <c r="L792" s="22">
        <v>0</v>
      </c>
      <c r="M792" s="22">
        <v>0</v>
      </c>
      <c r="N792" s="22">
        <v>145082.57999999999</v>
      </c>
      <c r="O792" s="22">
        <v>25</v>
      </c>
      <c r="P792" s="22">
        <v>0</v>
      </c>
      <c r="Q792" s="22">
        <v>0</v>
      </c>
      <c r="R792" s="22">
        <v>0</v>
      </c>
      <c r="S792" s="22">
        <v>0</v>
      </c>
      <c r="T792">
        <v>0</v>
      </c>
      <c r="U792">
        <v>0</v>
      </c>
      <c r="V792">
        <v>0</v>
      </c>
    </row>
    <row r="793" spans="1:22" x14ac:dyDescent="0.3">
      <c r="A793" s="18" t="s">
        <v>56</v>
      </c>
      <c r="B793" s="17" t="s">
        <v>243</v>
      </c>
      <c r="C793" s="17" t="s">
        <v>150</v>
      </c>
      <c r="D793" s="22">
        <v>256237.99</v>
      </c>
      <c r="E793" s="22">
        <v>310663.15000000002</v>
      </c>
      <c r="F793" s="22">
        <v>54425.16</v>
      </c>
      <c r="G793" s="22">
        <v>3.78</v>
      </c>
      <c r="H793" s="22">
        <v>0</v>
      </c>
      <c r="I793" s="22">
        <v>26378.32</v>
      </c>
      <c r="J793" s="22">
        <v>0</v>
      </c>
      <c r="K793" s="22">
        <v>0</v>
      </c>
      <c r="L793" s="22">
        <v>0</v>
      </c>
      <c r="M793" s="22">
        <v>0</v>
      </c>
      <c r="N793" s="22">
        <v>15587.71</v>
      </c>
      <c r="O793" s="22">
        <v>0</v>
      </c>
      <c r="P793" s="22">
        <v>0</v>
      </c>
      <c r="Q793" s="22">
        <v>0</v>
      </c>
      <c r="R793" s="22">
        <v>0</v>
      </c>
      <c r="S793" s="22">
        <v>0</v>
      </c>
      <c r="T793">
        <v>0</v>
      </c>
      <c r="U793">
        <v>0</v>
      </c>
      <c r="V793">
        <v>0</v>
      </c>
    </row>
    <row r="794" spans="1:22" x14ac:dyDescent="0.3">
      <c r="A794" s="18" t="s">
        <v>56</v>
      </c>
      <c r="B794" s="17" t="s">
        <v>243</v>
      </c>
      <c r="C794" s="17" t="s">
        <v>151</v>
      </c>
      <c r="D794" s="22">
        <v>71036.759999999995</v>
      </c>
      <c r="E794" s="22">
        <v>96220.96</v>
      </c>
      <c r="F794" s="22">
        <v>25184.2</v>
      </c>
      <c r="G794" s="22">
        <v>4.4000000000000004</v>
      </c>
      <c r="H794" s="22">
        <v>0</v>
      </c>
      <c r="I794" s="22">
        <v>7127.74</v>
      </c>
      <c r="J794" s="22">
        <v>0</v>
      </c>
      <c r="K794" s="22">
        <v>0</v>
      </c>
      <c r="L794" s="22">
        <v>0</v>
      </c>
      <c r="M794" s="22">
        <v>0</v>
      </c>
      <c r="N794" s="22">
        <v>2383.09</v>
      </c>
      <c r="O794" s="22">
        <v>0</v>
      </c>
      <c r="P794" s="22">
        <v>0</v>
      </c>
      <c r="Q794" s="22">
        <v>0</v>
      </c>
      <c r="R794" s="22">
        <v>0</v>
      </c>
      <c r="S794" s="22">
        <v>0</v>
      </c>
      <c r="T794">
        <v>0</v>
      </c>
      <c r="U794">
        <v>0</v>
      </c>
      <c r="V794">
        <v>0</v>
      </c>
    </row>
    <row r="795" spans="1:22" x14ac:dyDescent="0.3">
      <c r="A795" s="18" t="s">
        <v>56</v>
      </c>
      <c r="B795" s="17" t="s">
        <v>243</v>
      </c>
      <c r="C795" s="17" t="s">
        <v>200</v>
      </c>
      <c r="D795" s="22">
        <v>2357061.5099999998</v>
      </c>
      <c r="E795" s="22">
        <v>2144155.5832000002</v>
      </c>
      <c r="F795" s="22">
        <v>130349.25</v>
      </c>
      <c r="G795" s="22">
        <v>12.99</v>
      </c>
      <c r="H795" s="22">
        <v>0</v>
      </c>
      <c r="I795" s="22">
        <v>75779.570000000007</v>
      </c>
      <c r="J795" s="22">
        <v>0</v>
      </c>
      <c r="K795" s="22">
        <v>0</v>
      </c>
      <c r="L795" s="22">
        <v>0</v>
      </c>
      <c r="M795" s="22">
        <v>0</v>
      </c>
      <c r="N795" s="22">
        <v>66908.350000000006</v>
      </c>
      <c r="O795" s="22">
        <v>0</v>
      </c>
      <c r="P795" s="22">
        <v>0</v>
      </c>
      <c r="Q795" s="22">
        <v>343255.17680000002</v>
      </c>
      <c r="R795" s="22">
        <v>0</v>
      </c>
      <c r="S795" s="22">
        <v>0</v>
      </c>
      <c r="T795">
        <v>0</v>
      </c>
      <c r="U795">
        <v>0</v>
      </c>
      <c r="V795">
        <v>0</v>
      </c>
    </row>
    <row r="796" spans="1:22" x14ac:dyDescent="0.3">
      <c r="A796" s="18" t="s">
        <v>56</v>
      </c>
      <c r="B796" s="17" t="s">
        <v>243</v>
      </c>
      <c r="C796" s="17" t="s">
        <v>201</v>
      </c>
      <c r="D796" s="22">
        <v>91372.22</v>
      </c>
      <c r="E796" s="22">
        <v>118862.03</v>
      </c>
      <c r="F796" s="22">
        <v>27489.81</v>
      </c>
      <c r="G796" s="22">
        <v>7</v>
      </c>
      <c r="H796" s="22">
        <v>0</v>
      </c>
      <c r="I796" s="22">
        <v>9087</v>
      </c>
      <c r="J796" s="22">
        <v>0</v>
      </c>
      <c r="K796" s="22">
        <v>0</v>
      </c>
      <c r="L796" s="22">
        <v>0</v>
      </c>
      <c r="M796" s="22">
        <v>0</v>
      </c>
      <c r="N796" s="22">
        <v>7324.94</v>
      </c>
      <c r="O796" s="22">
        <v>0</v>
      </c>
      <c r="P796" s="22">
        <v>0</v>
      </c>
      <c r="Q796" s="22">
        <v>0</v>
      </c>
      <c r="R796" s="22">
        <v>0</v>
      </c>
      <c r="S796" s="22">
        <v>0</v>
      </c>
      <c r="T796">
        <v>0</v>
      </c>
      <c r="U796">
        <v>0</v>
      </c>
      <c r="V796">
        <v>0</v>
      </c>
    </row>
    <row r="797" spans="1:22" x14ac:dyDescent="0.3">
      <c r="A797" s="18" t="s">
        <v>56</v>
      </c>
      <c r="B797" s="17" t="s">
        <v>243</v>
      </c>
      <c r="C797" s="17" t="s">
        <v>205</v>
      </c>
      <c r="D797" s="22">
        <v>747757.96999999904</v>
      </c>
      <c r="E797" s="22">
        <v>624801.80009999895</v>
      </c>
      <c r="F797" s="22">
        <v>89038.77</v>
      </c>
      <c r="G797" s="22">
        <v>0</v>
      </c>
      <c r="H797" s="22">
        <v>0</v>
      </c>
      <c r="I797" s="22">
        <v>48236.01</v>
      </c>
      <c r="J797" s="22">
        <v>0</v>
      </c>
      <c r="K797" s="22">
        <v>0</v>
      </c>
      <c r="L797" s="22">
        <v>0</v>
      </c>
      <c r="M797" s="22">
        <v>0</v>
      </c>
      <c r="N797" s="22">
        <v>29621.56</v>
      </c>
      <c r="O797" s="22">
        <v>25</v>
      </c>
      <c r="P797" s="22">
        <v>0</v>
      </c>
      <c r="Q797" s="22">
        <v>211994.9399</v>
      </c>
      <c r="R797" s="22">
        <v>0</v>
      </c>
      <c r="S797" s="22">
        <v>0</v>
      </c>
      <c r="T797">
        <v>21322.27</v>
      </c>
      <c r="U797">
        <v>0</v>
      </c>
      <c r="V797">
        <v>0</v>
      </c>
    </row>
    <row r="798" spans="1:22" x14ac:dyDescent="0.3">
      <c r="A798" s="18" t="s">
        <v>56</v>
      </c>
      <c r="B798" s="17" t="s">
        <v>243</v>
      </c>
      <c r="C798" s="17" t="s">
        <v>206</v>
      </c>
      <c r="D798" s="22">
        <v>619296.59000000102</v>
      </c>
      <c r="E798" s="22">
        <v>690755.68000000098</v>
      </c>
      <c r="F798" s="22">
        <v>71459.09</v>
      </c>
      <c r="G798" s="22">
        <v>8.83</v>
      </c>
      <c r="H798" s="22">
        <v>0</v>
      </c>
      <c r="I798" s="22">
        <v>38200.639999999999</v>
      </c>
      <c r="J798" s="22">
        <v>0</v>
      </c>
      <c r="K798" s="22">
        <v>0</v>
      </c>
      <c r="L798" s="22">
        <v>0</v>
      </c>
      <c r="M798" s="22">
        <v>0</v>
      </c>
      <c r="N798" s="22">
        <v>39703.61</v>
      </c>
      <c r="O798" s="22">
        <v>25</v>
      </c>
      <c r="P798" s="22">
        <v>0</v>
      </c>
      <c r="Q798" s="22">
        <v>0</v>
      </c>
      <c r="R798" s="22">
        <v>0</v>
      </c>
      <c r="S798" s="22">
        <v>0</v>
      </c>
      <c r="T798">
        <v>0</v>
      </c>
      <c r="U798">
        <v>0</v>
      </c>
      <c r="V798">
        <v>0</v>
      </c>
    </row>
    <row r="799" spans="1:22" x14ac:dyDescent="0.3">
      <c r="A799" s="18" t="s">
        <v>56</v>
      </c>
      <c r="B799" s="17" t="s">
        <v>243</v>
      </c>
      <c r="C799" s="17" t="s">
        <v>215</v>
      </c>
      <c r="D799" s="22">
        <v>24596.74</v>
      </c>
      <c r="E799" s="22">
        <v>29850.33</v>
      </c>
      <c r="F799" s="22">
        <v>5253.59</v>
      </c>
      <c r="G799" s="22">
        <v>6.48</v>
      </c>
      <c r="H799" s="22">
        <v>0</v>
      </c>
      <c r="I799" s="22">
        <v>1407.75</v>
      </c>
      <c r="J799" s="22">
        <v>0</v>
      </c>
      <c r="K799" s="22">
        <v>0</v>
      </c>
      <c r="L799" s="22">
        <v>0</v>
      </c>
      <c r="M799" s="22">
        <v>0</v>
      </c>
      <c r="N799" s="22">
        <v>12512.8</v>
      </c>
      <c r="O799" s="22">
        <v>0</v>
      </c>
      <c r="P799" s="22">
        <v>0</v>
      </c>
      <c r="Q799" s="22">
        <v>0</v>
      </c>
      <c r="R799" s="22">
        <v>0</v>
      </c>
      <c r="S799" s="22">
        <v>0</v>
      </c>
      <c r="T799">
        <v>0</v>
      </c>
      <c r="U799">
        <v>0</v>
      </c>
      <c r="V799">
        <v>0</v>
      </c>
    </row>
    <row r="800" spans="1:22" x14ac:dyDescent="0.3">
      <c r="A800" s="18" t="s">
        <v>56</v>
      </c>
      <c r="B800" s="17" t="s">
        <v>243</v>
      </c>
      <c r="C800" s="17" t="s">
        <v>207</v>
      </c>
      <c r="D800" s="22">
        <v>3384015.1000000099</v>
      </c>
      <c r="E800" s="22">
        <v>3884802.7035000101</v>
      </c>
      <c r="F800" s="22">
        <v>673781.21</v>
      </c>
      <c r="G800" s="22">
        <v>21</v>
      </c>
      <c r="H800" s="22">
        <v>0</v>
      </c>
      <c r="I800" s="22">
        <v>258981.17</v>
      </c>
      <c r="J800" s="22">
        <v>0</v>
      </c>
      <c r="K800" s="22">
        <v>0</v>
      </c>
      <c r="L800" s="22">
        <v>0</v>
      </c>
      <c r="M800" s="22">
        <v>0</v>
      </c>
      <c r="N800" s="22">
        <v>111877.33</v>
      </c>
      <c r="O800" s="22">
        <v>10264.549999999999</v>
      </c>
      <c r="P800" s="22">
        <v>0</v>
      </c>
      <c r="Q800" s="22">
        <v>173053.96650000001</v>
      </c>
      <c r="R800" s="22">
        <v>60.36</v>
      </c>
      <c r="S800" s="22">
        <v>0</v>
      </c>
      <c r="T800">
        <v>0</v>
      </c>
      <c r="U800">
        <v>0</v>
      </c>
      <c r="V800">
        <v>0</v>
      </c>
    </row>
    <row r="801" spans="1:22" x14ac:dyDescent="0.3">
      <c r="A801" s="18" t="s">
        <v>56</v>
      </c>
      <c r="B801" s="17" t="s">
        <v>243</v>
      </c>
      <c r="C801" s="17" t="s">
        <v>216</v>
      </c>
      <c r="D801" s="22">
        <v>1617122.6</v>
      </c>
      <c r="E801" s="22">
        <v>2243734.7100999998</v>
      </c>
      <c r="F801" s="22">
        <v>694076.7</v>
      </c>
      <c r="G801" s="22">
        <v>6.7</v>
      </c>
      <c r="H801" s="22">
        <v>0</v>
      </c>
      <c r="I801" s="22">
        <v>161221.04</v>
      </c>
      <c r="J801" s="22">
        <v>0</v>
      </c>
      <c r="K801" s="22">
        <v>0</v>
      </c>
      <c r="L801" s="22">
        <v>0</v>
      </c>
      <c r="M801" s="22">
        <v>0</v>
      </c>
      <c r="N801" s="22">
        <v>97913.22</v>
      </c>
      <c r="O801" s="22">
        <v>50</v>
      </c>
      <c r="P801" s="22">
        <v>0</v>
      </c>
      <c r="Q801" s="22">
        <v>103643.7699</v>
      </c>
      <c r="R801" s="22">
        <v>27518.9</v>
      </c>
      <c r="S801" s="22">
        <v>8660.2800000000007</v>
      </c>
      <c r="T801">
        <v>0</v>
      </c>
      <c r="U801">
        <v>0</v>
      </c>
      <c r="V801">
        <v>0</v>
      </c>
    </row>
    <row r="802" spans="1:22" x14ac:dyDescent="0.3">
      <c r="A802" s="18" t="s">
        <v>56</v>
      </c>
      <c r="B802" s="17" t="s">
        <v>243</v>
      </c>
      <c r="C802" s="17" t="s">
        <v>208</v>
      </c>
      <c r="D802" s="22">
        <v>28691.53</v>
      </c>
      <c r="E802" s="22">
        <v>7511.2739000000001</v>
      </c>
      <c r="F802" s="22">
        <v>760.58</v>
      </c>
      <c r="G802" s="22">
        <v>4.79</v>
      </c>
      <c r="H802" s="22">
        <v>0</v>
      </c>
      <c r="I802" s="22">
        <v>164.95</v>
      </c>
      <c r="J802" s="22">
        <v>0</v>
      </c>
      <c r="K802" s="22">
        <v>0</v>
      </c>
      <c r="L802" s="22">
        <v>0</v>
      </c>
      <c r="M802" s="22">
        <v>0</v>
      </c>
      <c r="N802" s="22">
        <v>0</v>
      </c>
      <c r="O802" s="22">
        <v>0</v>
      </c>
      <c r="P802" s="22">
        <v>0</v>
      </c>
      <c r="Q802" s="22">
        <v>21940.8361</v>
      </c>
      <c r="R802" s="22">
        <v>0</v>
      </c>
      <c r="S802" s="22">
        <v>0</v>
      </c>
      <c r="T802">
        <v>0</v>
      </c>
      <c r="U802">
        <v>0</v>
      </c>
      <c r="V802">
        <v>0</v>
      </c>
    </row>
    <row r="803" spans="1:22" x14ac:dyDescent="0.3">
      <c r="A803" s="18" t="s">
        <v>57</v>
      </c>
      <c r="B803" s="17" t="s">
        <v>244</v>
      </c>
      <c r="C803" s="17" t="s">
        <v>129</v>
      </c>
      <c r="D803" s="22">
        <v>723562.68999999901</v>
      </c>
      <c r="E803" s="22">
        <v>831342.03999999899</v>
      </c>
      <c r="F803" s="22">
        <v>107779.35</v>
      </c>
      <c r="G803" s="22">
        <v>0</v>
      </c>
      <c r="H803" s="22">
        <v>0</v>
      </c>
      <c r="I803" s="22">
        <v>78580</v>
      </c>
      <c r="J803" s="22">
        <v>0</v>
      </c>
      <c r="K803" s="22">
        <v>0</v>
      </c>
      <c r="L803" s="22">
        <v>0</v>
      </c>
      <c r="M803" s="22">
        <v>0</v>
      </c>
      <c r="N803" s="22">
        <v>39352.22</v>
      </c>
      <c r="O803" s="22">
        <v>0</v>
      </c>
      <c r="P803" s="22">
        <v>0</v>
      </c>
      <c r="Q803" s="22">
        <v>0</v>
      </c>
      <c r="R803" s="22">
        <v>0</v>
      </c>
      <c r="S803" s="22">
        <v>0</v>
      </c>
      <c r="T803">
        <v>0</v>
      </c>
      <c r="U803">
        <v>0</v>
      </c>
      <c r="V803">
        <v>0</v>
      </c>
    </row>
    <row r="804" spans="1:22" x14ac:dyDescent="0.3">
      <c r="A804" s="18" t="s">
        <v>57</v>
      </c>
      <c r="B804" s="17" t="s">
        <v>244</v>
      </c>
      <c r="C804" s="17" t="s">
        <v>130</v>
      </c>
      <c r="D804" s="22">
        <v>72669177.629999995</v>
      </c>
      <c r="E804" s="22">
        <v>96541797.682400003</v>
      </c>
      <c r="F804" s="22">
        <v>29708648.390000001</v>
      </c>
      <c r="G804" s="22">
        <v>77.92</v>
      </c>
      <c r="H804" s="22">
        <v>0</v>
      </c>
      <c r="I804" s="22">
        <v>5983834.3899999997</v>
      </c>
      <c r="J804" s="22">
        <v>0</v>
      </c>
      <c r="K804" s="22">
        <v>0</v>
      </c>
      <c r="L804" s="22">
        <v>0</v>
      </c>
      <c r="M804" s="22">
        <v>0</v>
      </c>
      <c r="N804" s="22">
        <v>4784289.33</v>
      </c>
      <c r="O804" s="22">
        <v>9746.8700000000008</v>
      </c>
      <c r="P804" s="22">
        <v>0</v>
      </c>
      <c r="Q804" s="22">
        <v>6732154.2476000004</v>
      </c>
      <c r="R804" s="22">
        <v>895665.49</v>
      </c>
      <c r="S804" s="22">
        <v>460.42</v>
      </c>
      <c r="T804">
        <v>233389.09</v>
      </c>
      <c r="U804">
        <v>0</v>
      </c>
      <c r="V804">
        <v>0</v>
      </c>
    </row>
    <row r="805" spans="1:22" x14ac:dyDescent="0.3">
      <c r="A805" s="18" t="s">
        <v>57</v>
      </c>
      <c r="B805" s="17" t="s">
        <v>244</v>
      </c>
      <c r="C805" s="17" t="s">
        <v>131</v>
      </c>
      <c r="D805" s="22">
        <v>340227.42</v>
      </c>
      <c r="E805" s="22">
        <v>562370.68000000005</v>
      </c>
      <c r="F805" s="22">
        <v>222143.26</v>
      </c>
      <c r="G805" s="22">
        <v>6.1</v>
      </c>
      <c r="H805" s="22">
        <v>0</v>
      </c>
      <c r="I805" s="22">
        <v>74442.570000000007</v>
      </c>
      <c r="J805" s="22">
        <v>0</v>
      </c>
      <c r="K805" s="22">
        <v>0</v>
      </c>
      <c r="L805" s="22">
        <v>0</v>
      </c>
      <c r="M805" s="22">
        <v>0</v>
      </c>
      <c r="N805" s="22">
        <v>28459.38</v>
      </c>
      <c r="O805" s="22">
        <v>0</v>
      </c>
      <c r="P805" s="22">
        <v>0</v>
      </c>
      <c r="Q805" s="22">
        <v>0</v>
      </c>
      <c r="R805" s="22">
        <v>0</v>
      </c>
      <c r="S805" s="22">
        <v>0</v>
      </c>
      <c r="T805">
        <v>0</v>
      </c>
      <c r="U805">
        <v>0</v>
      </c>
      <c r="V805">
        <v>0</v>
      </c>
    </row>
    <row r="806" spans="1:22" x14ac:dyDescent="0.3">
      <c r="A806" s="18" t="s">
        <v>57</v>
      </c>
      <c r="B806" s="17" t="s">
        <v>244</v>
      </c>
      <c r="C806" s="17" t="s">
        <v>134</v>
      </c>
      <c r="D806" s="22">
        <v>9036121.4799999893</v>
      </c>
      <c r="E806" s="22">
        <v>15667949.607000001</v>
      </c>
      <c r="F806" s="22">
        <v>6743324.1799999997</v>
      </c>
      <c r="G806" s="22">
        <v>10.49</v>
      </c>
      <c r="H806" s="22">
        <v>0</v>
      </c>
      <c r="I806" s="22">
        <v>2152690.66</v>
      </c>
      <c r="J806" s="22">
        <v>0</v>
      </c>
      <c r="K806" s="22">
        <v>0</v>
      </c>
      <c r="L806" s="22">
        <v>0</v>
      </c>
      <c r="M806" s="22">
        <v>0</v>
      </c>
      <c r="N806" s="22">
        <v>478415.49</v>
      </c>
      <c r="O806" s="22">
        <v>250</v>
      </c>
      <c r="P806" s="22">
        <v>0</v>
      </c>
      <c r="Q806" s="22">
        <v>138039.54300000001</v>
      </c>
      <c r="R806" s="22">
        <v>26543.49</v>
      </c>
      <c r="S806" s="22">
        <v>0</v>
      </c>
      <c r="T806">
        <v>66.19</v>
      </c>
      <c r="U806">
        <v>0</v>
      </c>
      <c r="V806">
        <v>0</v>
      </c>
    </row>
    <row r="807" spans="1:22" x14ac:dyDescent="0.3">
      <c r="A807" s="18" t="s">
        <v>57</v>
      </c>
      <c r="B807" s="17" t="s">
        <v>244</v>
      </c>
      <c r="C807" s="17" t="s">
        <v>135</v>
      </c>
      <c r="D807" s="22">
        <v>10664989.140000001</v>
      </c>
      <c r="E807" s="22">
        <v>10666350.1043</v>
      </c>
      <c r="F807" s="22">
        <v>392896.54</v>
      </c>
      <c r="G807" s="22">
        <v>4</v>
      </c>
      <c r="H807" s="22">
        <v>0</v>
      </c>
      <c r="I807" s="22">
        <v>18065.919999999998</v>
      </c>
      <c r="J807" s="22">
        <v>0</v>
      </c>
      <c r="K807" s="22">
        <v>0</v>
      </c>
      <c r="L807" s="22">
        <v>0</v>
      </c>
      <c r="M807" s="22">
        <v>0</v>
      </c>
      <c r="N807" s="22">
        <v>6022.39</v>
      </c>
      <c r="O807" s="22">
        <v>25</v>
      </c>
      <c r="P807" s="22">
        <v>0</v>
      </c>
      <c r="Q807" s="22">
        <v>451473.82569999999</v>
      </c>
      <c r="R807" s="22">
        <v>59938.25</v>
      </c>
      <c r="S807" s="22">
        <v>0</v>
      </c>
      <c r="T807">
        <v>0</v>
      </c>
      <c r="U807">
        <v>0</v>
      </c>
      <c r="V807">
        <v>0</v>
      </c>
    </row>
    <row r="808" spans="1:22" x14ac:dyDescent="0.3">
      <c r="A808" s="18" t="s">
        <v>57</v>
      </c>
      <c r="B808" s="17" t="s">
        <v>244</v>
      </c>
      <c r="C808" s="17" t="s">
        <v>138</v>
      </c>
      <c r="D808" s="22">
        <v>1168279.1599999999</v>
      </c>
      <c r="E808" s="22">
        <v>1276106.78</v>
      </c>
      <c r="F808" s="22">
        <v>107827.62</v>
      </c>
      <c r="G808" s="22">
        <v>0</v>
      </c>
      <c r="H808" s="22">
        <v>0</v>
      </c>
      <c r="I808" s="22">
        <v>76993.06</v>
      </c>
      <c r="J808" s="22">
        <v>0</v>
      </c>
      <c r="K808" s="22">
        <v>0</v>
      </c>
      <c r="L808" s="22">
        <v>0</v>
      </c>
      <c r="M808" s="22">
        <v>0</v>
      </c>
      <c r="N808" s="22">
        <v>28086.34</v>
      </c>
      <c r="O808" s="22">
        <v>75</v>
      </c>
      <c r="P808" s="22">
        <v>0</v>
      </c>
      <c r="Q808" s="22">
        <v>0</v>
      </c>
      <c r="R808" s="22">
        <v>0</v>
      </c>
      <c r="S808" s="22">
        <v>0</v>
      </c>
      <c r="T808">
        <v>0</v>
      </c>
      <c r="U808">
        <v>0</v>
      </c>
      <c r="V808">
        <v>0</v>
      </c>
    </row>
    <row r="809" spans="1:22" x14ac:dyDescent="0.3">
      <c r="A809" s="18" t="s">
        <v>57</v>
      </c>
      <c r="B809" s="17" t="s">
        <v>244</v>
      </c>
      <c r="C809" s="17" t="s">
        <v>139</v>
      </c>
      <c r="D809" s="22">
        <v>2940715.97</v>
      </c>
      <c r="E809" s="22">
        <v>3628439.59</v>
      </c>
      <c r="F809" s="22">
        <v>687723.62</v>
      </c>
      <c r="G809" s="22">
        <v>3.26</v>
      </c>
      <c r="H809" s="22">
        <v>0</v>
      </c>
      <c r="I809" s="22">
        <v>503000.03</v>
      </c>
      <c r="J809" s="22">
        <v>0</v>
      </c>
      <c r="K809" s="22">
        <v>0</v>
      </c>
      <c r="L809" s="22">
        <v>0</v>
      </c>
      <c r="M809" s="22">
        <v>0</v>
      </c>
      <c r="N809" s="22">
        <v>122468.16</v>
      </c>
      <c r="O809" s="22">
        <v>250</v>
      </c>
      <c r="P809" s="22">
        <v>0</v>
      </c>
      <c r="Q809" s="22">
        <v>0</v>
      </c>
      <c r="R809" s="22">
        <v>0</v>
      </c>
      <c r="S809" s="22">
        <v>0</v>
      </c>
      <c r="T809">
        <v>0</v>
      </c>
      <c r="U809">
        <v>0</v>
      </c>
      <c r="V809">
        <v>0</v>
      </c>
    </row>
    <row r="810" spans="1:22" x14ac:dyDescent="0.3">
      <c r="A810" s="18" t="s">
        <v>57</v>
      </c>
      <c r="B810" s="17" t="s">
        <v>244</v>
      </c>
      <c r="C810" s="17" t="s">
        <v>140</v>
      </c>
      <c r="D810" s="22">
        <v>1763807.14</v>
      </c>
      <c r="E810" s="22">
        <v>2369677.35</v>
      </c>
      <c r="F810" s="22">
        <v>605870.21</v>
      </c>
      <c r="G810" s="22">
        <v>10.199999999999999</v>
      </c>
      <c r="H810" s="22">
        <v>0</v>
      </c>
      <c r="I810" s="22">
        <v>302097.51</v>
      </c>
      <c r="J810" s="22">
        <v>0</v>
      </c>
      <c r="K810" s="22">
        <v>0</v>
      </c>
      <c r="L810" s="22">
        <v>0</v>
      </c>
      <c r="M810" s="22">
        <v>0</v>
      </c>
      <c r="N810" s="22">
        <v>111443.15</v>
      </c>
      <c r="O810" s="22">
        <v>50</v>
      </c>
      <c r="P810" s="22">
        <v>0</v>
      </c>
      <c r="Q810" s="22">
        <v>0</v>
      </c>
      <c r="R810" s="22">
        <v>0</v>
      </c>
      <c r="S810" s="22">
        <v>0</v>
      </c>
      <c r="T810">
        <v>0</v>
      </c>
      <c r="U810">
        <v>0</v>
      </c>
      <c r="V810">
        <v>0</v>
      </c>
    </row>
    <row r="811" spans="1:22" x14ac:dyDescent="0.3">
      <c r="A811" s="18" t="s">
        <v>57</v>
      </c>
      <c r="B811" s="17" t="s">
        <v>244</v>
      </c>
      <c r="C811" s="17" t="s">
        <v>143</v>
      </c>
      <c r="D811" s="22">
        <v>8338197.7999999896</v>
      </c>
      <c r="E811" s="22">
        <v>13989550.456700001</v>
      </c>
      <c r="F811" s="22">
        <v>5922974.0199999996</v>
      </c>
      <c r="G811" s="22">
        <v>37.29</v>
      </c>
      <c r="H811" s="22">
        <v>0</v>
      </c>
      <c r="I811" s="22">
        <v>1826653.72</v>
      </c>
      <c r="J811" s="22">
        <v>0</v>
      </c>
      <c r="K811" s="22">
        <v>0</v>
      </c>
      <c r="L811" s="22">
        <v>0</v>
      </c>
      <c r="M811" s="22">
        <v>0</v>
      </c>
      <c r="N811" s="22">
        <v>329940.61</v>
      </c>
      <c r="O811" s="22">
        <v>225</v>
      </c>
      <c r="P811" s="22">
        <v>0</v>
      </c>
      <c r="Q811" s="22">
        <v>339092.09330000001</v>
      </c>
      <c r="R811" s="22">
        <v>67470.73</v>
      </c>
      <c r="S811" s="22">
        <v>0</v>
      </c>
      <c r="T811">
        <v>90.48</v>
      </c>
      <c r="U811">
        <v>0</v>
      </c>
      <c r="V811">
        <v>0</v>
      </c>
    </row>
    <row r="812" spans="1:22" x14ac:dyDescent="0.3">
      <c r="A812" s="18" t="s">
        <v>57</v>
      </c>
      <c r="B812" s="17" t="s">
        <v>244</v>
      </c>
      <c r="C812" s="17" t="s">
        <v>144</v>
      </c>
      <c r="D812" s="22">
        <v>2719470.84</v>
      </c>
      <c r="E812" s="22">
        <v>2990006.27</v>
      </c>
      <c r="F812" s="22">
        <v>270535.43</v>
      </c>
      <c r="G812" s="22">
        <v>2.88</v>
      </c>
      <c r="H812" s="22">
        <v>0</v>
      </c>
      <c r="I812" s="22">
        <v>192888.45</v>
      </c>
      <c r="J812" s="22">
        <v>0</v>
      </c>
      <c r="K812" s="22">
        <v>0</v>
      </c>
      <c r="L812" s="22">
        <v>0</v>
      </c>
      <c r="M812" s="22">
        <v>0</v>
      </c>
      <c r="N812" s="22">
        <v>62653.08</v>
      </c>
      <c r="O812" s="22">
        <v>75</v>
      </c>
      <c r="P812" s="22">
        <v>0</v>
      </c>
      <c r="Q812" s="22">
        <v>0</v>
      </c>
      <c r="R812" s="22">
        <v>0</v>
      </c>
      <c r="S812" s="22">
        <v>0</v>
      </c>
      <c r="T812">
        <v>0</v>
      </c>
      <c r="U812">
        <v>0</v>
      </c>
      <c r="V812">
        <v>0</v>
      </c>
    </row>
    <row r="813" spans="1:22" x14ac:dyDescent="0.3">
      <c r="A813" s="18" t="s">
        <v>57</v>
      </c>
      <c r="B813" s="17" t="s">
        <v>244</v>
      </c>
      <c r="C813" s="17" t="s">
        <v>145</v>
      </c>
      <c r="D813" s="22">
        <v>3452987.59</v>
      </c>
      <c r="E813" s="22">
        <v>4372015.0999999996</v>
      </c>
      <c r="F813" s="22">
        <v>919027.51</v>
      </c>
      <c r="G813" s="22">
        <v>5.5</v>
      </c>
      <c r="H813" s="22">
        <v>0</v>
      </c>
      <c r="I813" s="22">
        <v>662647.62</v>
      </c>
      <c r="J813" s="22">
        <v>0</v>
      </c>
      <c r="K813" s="22">
        <v>0</v>
      </c>
      <c r="L813" s="22">
        <v>0</v>
      </c>
      <c r="M813" s="22">
        <v>0</v>
      </c>
      <c r="N813" s="22">
        <v>151033.62</v>
      </c>
      <c r="O813" s="22">
        <v>0</v>
      </c>
      <c r="P813" s="22">
        <v>0</v>
      </c>
      <c r="Q813" s="22">
        <v>0</v>
      </c>
      <c r="R813" s="22">
        <v>0</v>
      </c>
      <c r="S813" s="22">
        <v>0</v>
      </c>
      <c r="T813">
        <v>0</v>
      </c>
      <c r="U813">
        <v>0</v>
      </c>
      <c r="V813">
        <v>0</v>
      </c>
    </row>
    <row r="814" spans="1:22" x14ac:dyDescent="0.3">
      <c r="A814" s="18" t="s">
        <v>57</v>
      </c>
      <c r="B814" s="17" t="s">
        <v>244</v>
      </c>
      <c r="C814" s="17" t="s">
        <v>146</v>
      </c>
      <c r="D814" s="22">
        <v>3233565.11</v>
      </c>
      <c r="E814" s="22">
        <v>3760745.3</v>
      </c>
      <c r="F814" s="22">
        <v>527180.18999999994</v>
      </c>
      <c r="G814" s="22">
        <v>1.39</v>
      </c>
      <c r="H814" s="22">
        <v>0</v>
      </c>
      <c r="I814" s="22">
        <v>388021.37</v>
      </c>
      <c r="J814" s="22">
        <v>0</v>
      </c>
      <c r="K814" s="22">
        <v>0</v>
      </c>
      <c r="L814" s="22">
        <v>0</v>
      </c>
      <c r="M814" s="22">
        <v>0</v>
      </c>
      <c r="N814" s="22">
        <v>147045.38</v>
      </c>
      <c r="O814" s="22">
        <v>100</v>
      </c>
      <c r="P814" s="22">
        <v>0</v>
      </c>
      <c r="Q814" s="22">
        <v>0</v>
      </c>
      <c r="R814" s="22">
        <v>0</v>
      </c>
      <c r="S814" s="22">
        <v>0</v>
      </c>
      <c r="T814">
        <v>0</v>
      </c>
      <c r="U814">
        <v>0</v>
      </c>
      <c r="V814">
        <v>0</v>
      </c>
    </row>
    <row r="815" spans="1:22" x14ac:dyDescent="0.3">
      <c r="A815" s="18" t="s">
        <v>57</v>
      </c>
      <c r="B815" s="17" t="s">
        <v>244</v>
      </c>
      <c r="C815" s="17" t="s">
        <v>147</v>
      </c>
      <c r="D815" s="22">
        <v>3572110.74000001</v>
      </c>
      <c r="E815" s="22">
        <v>4677693.47000001</v>
      </c>
      <c r="F815" s="22">
        <v>1105582.73</v>
      </c>
      <c r="G815" s="22">
        <v>3.85</v>
      </c>
      <c r="H815" s="22">
        <v>0</v>
      </c>
      <c r="I815" s="22">
        <v>805609.96</v>
      </c>
      <c r="J815" s="22">
        <v>0</v>
      </c>
      <c r="K815" s="22">
        <v>0</v>
      </c>
      <c r="L815" s="22">
        <v>0</v>
      </c>
      <c r="M815" s="22">
        <v>0</v>
      </c>
      <c r="N815" s="22">
        <v>170100.42</v>
      </c>
      <c r="O815" s="22">
        <v>75</v>
      </c>
      <c r="P815" s="22">
        <v>0</v>
      </c>
      <c r="Q815" s="22">
        <v>0</v>
      </c>
      <c r="R815" s="22">
        <v>0</v>
      </c>
      <c r="S815" s="22">
        <v>0</v>
      </c>
      <c r="T815">
        <v>0</v>
      </c>
      <c r="U815">
        <v>0</v>
      </c>
      <c r="V815">
        <v>0</v>
      </c>
    </row>
    <row r="816" spans="1:22" x14ac:dyDescent="0.3">
      <c r="A816" s="18" t="s">
        <v>57</v>
      </c>
      <c r="B816" s="17" t="s">
        <v>244</v>
      </c>
      <c r="C816" s="17" t="s">
        <v>148</v>
      </c>
      <c r="D816" s="22">
        <v>1291669.43</v>
      </c>
      <c r="E816" s="22">
        <v>1551811.77</v>
      </c>
      <c r="F816" s="22">
        <v>260142.34</v>
      </c>
      <c r="G816" s="22">
        <v>0</v>
      </c>
      <c r="H816" s="22">
        <v>0</v>
      </c>
      <c r="I816" s="22">
        <v>189700.42</v>
      </c>
      <c r="J816" s="22">
        <v>0</v>
      </c>
      <c r="K816" s="22">
        <v>0</v>
      </c>
      <c r="L816" s="22">
        <v>0</v>
      </c>
      <c r="M816" s="22">
        <v>0</v>
      </c>
      <c r="N816" s="22">
        <v>44142.45</v>
      </c>
      <c r="O816" s="22">
        <v>75</v>
      </c>
      <c r="P816" s="22">
        <v>0</v>
      </c>
      <c r="Q816" s="22">
        <v>0</v>
      </c>
      <c r="R816" s="22">
        <v>0</v>
      </c>
      <c r="S816" s="22">
        <v>0</v>
      </c>
      <c r="T816">
        <v>0</v>
      </c>
      <c r="U816">
        <v>0</v>
      </c>
      <c r="V816">
        <v>0</v>
      </c>
    </row>
    <row r="817" spans="1:22" x14ac:dyDescent="0.3">
      <c r="A817" s="18" t="s">
        <v>57</v>
      </c>
      <c r="B817" s="17" t="s">
        <v>244</v>
      </c>
      <c r="C817" s="17" t="s">
        <v>149</v>
      </c>
      <c r="D817" s="22">
        <v>1103384.3600000001</v>
      </c>
      <c r="E817" s="22">
        <v>1348207.798</v>
      </c>
      <c r="F817" s="22">
        <v>342277.17</v>
      </c>
      <c r="G817" s="22">
        <v>2.1</v>
      </c>
      <c r="H817" s="22">
        <v>0</v>
      </c>
      <c r="I817" s="22">
        <v>183653.32</v>
      </c>
      <c r="J817" s="22">
        <v>0</v>
      </c>
      <c r="K817" s="22">
        <v>0</v>
      </c>
      <c r="L817" s="22">
        <v>0</v>
      </c>
      <c r="M817" s="22">
        <v>0</v>
      </c>
      <c r="N817" s="22">
        <v>48145.41</v>
      </c>
      <c r="O817" s="22">
        <v>25</v>
      </c>
      <c r="P817" s="22">
        <v>0</v>
      </c>
      <c r="Q817" s="22">
        <v>98149.581999999995</v>
      </c>
      <c r="R817" s="22">
        <v>695.85</v>
      </c>
      <c r="S817" s="22">
        <v>0</v>
      </c>
      <c r="T817">
        <v>30712.9</v>
      </c>
      <c r="U817">
        <v>0</v>
      </c>
      <c r="V817">
        <v>0</v>
      </c>
    </row>
    <row r="818" spans="1:22" x14ac:dyDescent="0.3">
      <c r="A818" s="18" t="s">
        <v>57</v>
      </c>
      <c r="B818" s="17" t="s">
        <v>244</v>
      </c>
      <c r="C818" s="17" t="s">
        <v>150</v>
      </c>
      <c r="D818" s="22">
        <v>2784159.7</v>
      </c>
      <c r="E818" s="22">
        <v>3336093.15</v>
      </c>
      <c r="F818" s="22">
        <v>551933.44999999995</v>
      </c>
      <c r="G818" s="22">
        <v>0.85</v>
      </c>
      <c r="H818" s="22">
        <v>0</v>
      </c>
      <c r="I818" s="22">
        <v>379134.29</v>
      </c>
      <c r="J818" s="22">
        <v>0</v>
      </c>
      <c r="K818" s="22">
        <v>0</v>
      </c>
      <c r="L818" s="22">
        <v>0</v>
      </c>
      <c r="M818" s="22">
        <v>0</v>
      </c>
      <c r="N818" s="22">
        <v>129468.37</v>
      </c>
      <c r="O818" s="22">
        <v>125</v>
      </c>
      <c r="P818" s="22">
        <v>0</v>
      </c>
      <c r="Q818" s="22">
        <v>0</v>
      </c>
      <c r="R818" s="22">
        <v>0</v>
      </c>
      <c r="S818" s="22">
        <v>0</v>
      </c>
      <c r="T818">
        <v>0</v>
      </c>
      <c r="U818">
        <v>0</v>
      </c>
      <c r="V818">
        <v>0</v>
      </c>
    </row>
    <row r="819" spans="1:22" x14ac:dyDescent="0.3">
      <c r="A819" s="18" t="s">
        <v>57</v>
      </c>
      <c r="B819" s="17" t="s">
        <v>244</v>
      </c>
      <c r="C819" s="17" t="s">
        <v>151</v>
      </c>
      <c r="D819" s="22">
        <v>1579391.21</v>
      </c>
      <c r="E819" s="22">
        <v>1932374.37</v>
      </c>
      <c r="F819" s="22">
        <v>352983.16</v>
      </c>
      <c r="G819" s="22">
        <v>3.39</v>
      </c>
      <c r="H819" s="22">
        <v>0</v>
      </c>
      <c r="I819" s="22">
        <v>256233.04</v>
      </c>
      <c r="J819" s="22">
        <v>0</v>
      </c>
      <c r="K819" s="22">
        <v>0</v>
      </c>
      <c r="L819" s="22">
        <v>0</v>
      </c>
      <c r="M819" s="22">
        <v>0</v>
      </c>
      <c r="N819" s="22">
        <v>55703.26</v>
      </c>
      <c r="O819" s="22">
        <v>125</v>
      </c>
      <c r="P819" s="22">
        <v>0</v>
      </c>
      <c r="Q819" s="22">
        <v>0</v>
      </c>
      <c r="R819" s="22">
        <v>0</v>
      </c>
      <c r="S819" s="22">
        <v>0</v>
      </c>
      <c r="T819">
        <v>0</v>
      </c>
      <c r="U819">
        <v>0</v>
      </c>
      <c r="V819">
        <v>0</v>
      </c>
    </row>
    <row r="820" spans="1:22" x14ac:dyDescent="0.3">
      <c r="A820" s="18" t="s">
        <v>57</v>
      </c>
      <c r="B820" s="17" t="s">
        <v>244</v>
      </c>
      <c r="C820" s="17" t="s">
        <v>200</v>
      </c>
      <c r="D820" s="22">
        <v>2333897.6800000002</v>
      </c>
      <c r="E820" s="22">
        <v>2814110.08</v>
      </c>
      <c r="F820" s="22">
        <v>480212.4</v>
      </c>
      <c r="G820" s="22">
        <v>10.14</v>
      </c>
      <c r="H820" s="22">
        <v>0</v>
      </c>
      <c r="I820" s="22">
        <v>330600.52</v>
      </c>
      <c r="J820" s="22">
        <v>0</v>
      </c>
      <c r="K820" s="22">
        <v>0</v>
      </c>
      <c r="L820" s="22">
        <v>0</v>
      </c>
      <c r="M820" s="22">
        <v>0</v>
      </c>
      <c r="N820" s="22">
        <v>111164.76</v>
      </c>
      <c r="O820" s="22">
        <v>0</v>
      </c>
      <c r="P820" s="22">
        <v>0</v>
      </c>
      <c r="Q820" s="22">
        <v>0</v>
      </c>
      <c r="R820" s="22">
        <v>0</v>
      </c>
      <c r="S820" s="22">
        <v>0</v>
      </c>
      <c r="T820">
        <v>0</v>
      </c>
      <c r="U820">
        <v>0</v>
      </c>
      <c r="V820">
        <v>0</v>
      </c>
    </row>
    <row r="821" spans="1:22" x14ac:dyDescent="0.3">
      <c r="A821" s="18" t="s">
        <v>57</v>
      </c>
      <c r="B821" s="17" t="s">
        <v>244</v>
      </c>
      <c r="C821" s="17" t="s">
        <v>201</v>
      </c>
      <c r="D821" s="22">
        <v>22978.26</v>
      </c>
      <c r="E821" s="22">
        <v>23134.9</v>
      </c>
      <c r="F821" s="22">
        <v>156.63999999999999</v>
      </c>
      <c r="G821" s="22">
        <v>0</v>
      </c>
      <c r="H821" s="22">
        <v>0</v>
      </c>
      <c r="I821" s="22">
        <v>116.24</v>
      </c>
      <c r="J821" s="22">
        <v>0</v>
      </c>
      <c r="K821" s="22">
        <v>0</v>
      </c>
      <c r="L821" s="22">
        <v>0</v>
      </c>
      <c r="M821" s="22">
        <v>0</v>
      </c>
      <c r="N821" s="22">
        <v>0</v>
      </c>
      <c r="O821" s="22">
        <v>0</v>
      </c>
      <c r="P821" s="22">
        <v>0</v>
      </c>
      <c r="Q821" s="22">
        <v>0</v>
      </c>
      <c r="R821" s="22">
        <v>0</v>
      </c>
      <c r="S821" s="22">
        <v>0</v>
      </c>
      <c r="T821">
        <v>0</v>
      </c>
      <c r="U821">
        <v>0</v>
      </c>
      <c r="V821">
        <v>0</v>
      </c>
    </row>
    <row r="822" spans="1:22" x14ac:dyDescent="0.3">
      <c r="A822" s="18" t="s">
        <v>57</v>
      </c>
      <c r="B822" s="17" t="s">
        <v>244</v>
      </c>
      <c r="C822" s="17" t="s">
        <v>205</v>
      </c>
      <c r="D822" s="22">
        <v>7305.76</v>
      </c>
      <c r="E822" s="22">
        <v>9292.6200000000008</v>
      </c>
      <c r="F822" s="22">
        <v>1986.86</v>
      </c>
      <c r="G822" s="22">
        <v>0</v>
      </c>
      <c r="H822" s="22">
        <v>0</v>
      </c>
      <c r="I822" s="22">
        <v>726.59</v>
      </c>
      <c r="J822" s="22">
        <v>0</v>
      </c>
      <c r="K822" s="22">
        <v>0</v>
      </c>
      <c r="L822" s="22">
        <v>0</v>
      </c>
      <c r="M822" s="22">
        <v>0</v>
      </c>
      <c r="N822" s="22">
        <v>0</v>
      </c>
      <c r="O822" s="22">
        <v>0</v>
      </c>
      <c r="P822" s="22">
        <v>0</v>
      </c>
      <c r="Q822" s="22">
        <v>0</v>
      </c>
      <c r="R822" s="22">
        <v>0</v>
      </c>
      <c r="S822" s="22">
        <v>0</v>
      </c>
      <c r="T822">
        <v>0</v>
      </c>
      <c r="U822">
        <v>0</v>
      </c>
      <c r="V822">
        <v>0</v>
      </c>
    </row>
    <row r="823" spans="1:22" x14ac:dyDescent="0.3">
      <c r="A823" s="18" t="s">
        <v>57</v>
      </c>
      <c r="B823" s="17" t="s">
        <v>244</v>
      </c>
      <c r="C823" s="17" t="s">
        <v>206</v>
      </c>
      <c r="D823" s="22">
        <v>35984.94</v>
      </c>
      <c r="E823" s="22">
        <v>37025.1</v>
      </c>
      <c r="F823" s="22">
        <v>1040.1600000000001</v>
      </c>
      <c r="G823" s="22">
        <v>0</v>
      </c>
      <c r="H823" s="22">
        <v>0</v>
      </c>
      <c r="I823" s="22">
        <v>771.92</v>
      </c>
      <c r="J823" s="22">
        <v>0</v>
      </c>
      <c r="K823" s="22">
        <v>0</v>
      </c>
      <c r="L823" s="22">
        <v>0</v>
      </c>
      <c r="M823" s="22">
        <v>0</v>
      </c>
      <c r="N823" s="22">
        <v>3200.67</v>
      </c>
      <c r="O823" s="22">
        <v>0</v>
      </c>
      <c r="P823" s="22">
        <v>0</v>
      </c>
      <c r="Q823" s="22">
        <v>0</v>
      </c>
      <c r="R823" s="22">
        <v>0</v>
      </c>
      <c r="S823" s="22">
        <v>0</v>
      </c>
      <c r="T823">
        <v>0</v>
      </c>
      <c r="U823">
        <v>0</v>
      </c>
      <c r="V823">
        <v>0</v>
      </c>
    </row>
    <row r="824" spans="1:22" x14ac:dyDescent="0.3">
      <c r="A824" s="18" t="s">
        <v>57</v>
      </c>
      <c r="B824" s="17" t="s">
        <v>244</v>
      </c>
      <c r="C824" s="17" t="s">
        <v>215</v>
      </c>
      <c r="D824" s="22">
        <v>9080.8799999999992</v>
      </c>
      <c r="E824" s="22">
        <v>9629.17</v>
      </c>
      <c r="F824" s="22">
        <v>548.29</v>
      </c>
      <c r="G824" s="22">
        <v>0</v>
      </c>
      <c r="H824" s="22">
        <v>0</v>
      </c>
      <c r="I824" s="22">
        <v>406.89</v>
      </c>
      <c r="J824" s="22">
        <v>0</v>
      </c>
      <c r="K824" s="22">
        <v>0</v>
      </c>
      <c r="L824" s="22">
        <v>0</v>
      </c>
      <c r="M824" s="22">
        <v>0</v>
      </c>
      <c r="N824" s="22">
        <v>0</v>
      </c>
      <c r="O824" s="22">
        <v>0</v>
      </c>
      <c r="P824" s="22">
        <v>0</v>
      </c>
      <c r="Q824" s="22">
        <v>0</v>
      </c>
      <c r="R824" s="22">
        <v>0</v>
      </c>
      <c r="S824" s="22">
        <v>0</v>
      </c>
      <c r="T824">
        <v>0</v>
      </c>
      <c r="U824">
        <v>0</v>
      </c>
      <c r="V824">
        <v>0</v>
      </c>
    </row>
    <row r="825" spans="1:22" x14ac:dyDescent="0.3">
      <c r="A825" s="18" t="s">
        <v>57</v>
      </c>
      <c r="B825" s="17" t="s">
        <v>244</v>
      </c>
      <c r="C825" s="17" t="s">
        <v>207</v>
      </c>
      <c r="D825" s="22">
        <v>74105.06</v>
      </c>
      <c r="E825" s="22">
        <v>75743.31</v>
      </c>
      <c r="F825" s="22">
        <v>1638.25</v>
      </c>
      <c r="G825" s="22">
        <v>0</v>
      </c>
      <c r="H825" s="22">
        <v>0</v>
      </c>
      <c r="I825" s="22">
        <v>1215.77</v>
      </c>
      <c r="J825" s="22">
        <v>0</v>
      </c>
      <c r="K825" s="22">
        <v>0</v>
      </c>
      <c r="L825" s="22">
        <v>0</v>
      </c>
      <c r="M825" s="22">
        <v>0</v>
      </c>
      <c r="N825" s="22">
        <v>1823</v>
      </c>
      <c r="O825" s="22">
        <v>0</v>
      </c>
      <c r="P825" s="22">
        <v>0</v>
      </c>
      <c r="Q825" s="22">
        <v>0</v>
      </c>
      <c r="R825" s="22">
        <v>0</v>
      </c>
      <c r="S825" s="22">
        <v>0</v>
      </c>
      <c r="T825">
        <v>0</v>
      </c>
      <c r="U825">
        <v>0</v>
      </c>
      <c r="V825">
        <v>0</v>
      </c>
    </row>
    <row r="826" spans="1:22" x14ac:dyDescent="0.3">
      <c r="A826" s="18" t="s">
        <v>58</v>
      </c>
      <c r="B826" s="17" t="s">
        <v>245</v>
      </c>
      <c r="C826" s="17" t="s">
        <v>129</v>
      </c>
      <c r="D826" s="22">
        <v>2550455.5</v>
      </c>
      <c r="E826" s="22">
        <v>2722781.67</v>
      </c>
      <c r="F826" s="22">
        <v>172326.17</v>
      </c>
      <c r="G826" s="22">
        <v>18.36</v>
      </c>
      <c r="H826" s="22">
        <v>0</v>
      </c>
      <c r="I826" s="22">
        <v>0</v>
      </c>
      <c r="J826" s="22">
        <v>0</v>
      </c>
      <c r="K826" s="22">
        <v>0</v>
      </c>
      <c r="L826" s="22">
        <v>0</v>
      </c>
      <c r="M826" s="22">
        <v>0</v>
      </c>
      <c r="N826" s="22">
        <v>72286.740000000005</v>
      </c>
      <c r="O826" s="22">
        <v>0</v>
      </c>
      <c r="P826" s="22">
        <v>0</v>
      </c>
      <c r="Q826" s="22">
        <v>0</v>
      </c>
      <c r="R826" s="22">
        <v>0</v>
      </c>
      <c r="S826" s="22">
        <v>0</v>
      </c>
      <c r="T826">
        <v>0</v>
      </c>
      <c r="U826">
        <v>0</v>
      </c>
      <c r="V826">
        <v>0</v>
      </c>
    </row>
    <row r="827" spans="1:22" x14ac:dyDescent="0.3">
      <c r="A827" s="18" t="s">
        <v>58</v>
      </c>
      <c r="B827" s="17" t="s">
        <v>245</v>
      </c>
      <c r="C827" s="17" t="s">
        <v>130</v>
      </c>
      <c r="D827" s="22">
        <v>1212102.04</v>
      </c>
      <c r="E827" s="22">
        <v>1291026.82</v>
      </c>
      <c r="F827" s="22">
        <v>78924.78</v>
      </c>
      <c r="G827" s="22">
        <v>27.34</v>
      </c>
      <c r="H827" s="22">
        <v>0</v>
      </c>
      <c r="I827" s="22">
        <v>0</v>
      </c>
      <c r="J827" s="22">
        <v>0</v>
      </c>
      <c r="K827" s="22">
        <v>0</v>
      </c>
      <c r="L827" s="22">
        <v>0</v>
      </c>
      <c r="M827" s="22">
        <v>0</v>
      </c>
      <c r="N827" s="22">
        <v>37764.839999999997</v>
      </c>
      <c r="O827" s="22">
        <v>0</v>
      </c>
      <c r="P827" s="22">
        <v>0</v>
      </c>
      <c r="Q827" s="22">
        <v>0</v>
      </c>
      <c r="R827" s="22">
        <v>0</v>
      </c>
      <c r="S827" s="22">
        <v>0</v>
      </c>
      <c r="T827">
        <v>0</v>
      </c>
      <c r="U827">
        <v>0</v>
      </c>
      <c r="V827">
        <v>0</v>
      </c>
    </row>
    <row r="828" spans="1:22" x14ac:dyDescent="0.3">
      <c r="A828" s="18" t="s">
        <v>58</v>
      </c>
      <c r="B828" s="17" t="s">
        <v>245</v>
      </c>
      <c r="C828" s="17" t="s">
        <v>131</v>
      </c>
      <c r="D828" s="22">
        <v>506313.38</v>
      </c>
      <c r="E828" s="22">
        <v>851913.5</v>
      </c>
      <c r="F828" s="22">
        <v>345600.12</v>
      </c>
      <c r="G828" s="22">
        <v>18.399999999999999</v>
      </c>
      <c r="H828" s="22">
        <v>0</v>
      </c>
      <c r="I828" s="22">
        <v>0</v>
      </c>
      <c r="J828" s="22">
        <v>0</v>
      </c>
      <c r="K828" s="22">
        <v>0</v>
      </c>
      <c r="L828" s="22">
        <v>0</v>
      </c>
      <c r="M828" s="22">
        <v>0</v>
      </c>
      <c r="N828" s="22">
        <v>62803.26</v>
      </c>
      <c r="O828" s="22">
        <v>0</v>
      </c>
      <c r="P828" s="22">
        <v>0</v>
      </c>
      <c r="Q828" s="22">
        <v>0</v>
      </c>
      <c r="R828" s="22">
        <v>0</v>
      </c>
      <c r="S828" s="22">
        <v>0</v>
      </c>
      <c r="T828">
        <v>0</v>
      </c>
      <c r="U828">
        <v>0</v>
      </c>
      <c r="V828">
        <v>0</v>
      </c>
    </row>
    <row r="829" spans="1:22" x14ac:dyDescent="0.3">
      <c r="A829" s="18" t="s">
        <v>58</v>
      </c>
      <c r="B829" s="17" t="s">
        <v>245</v>
      </c>
      <c r="C829" s="17" t="s">
        <v>132</v>
      </c>
      <c r="D829" s="22">
        <v>3539866.5200000098</v>
      </c>
      <c r="E829" s="22">
        <v>3764331.50070001</v>
      </c>
      <c r="F829" s="22">
        <v>272021.75</v>
      </c>
      <c r="G829" s="22">
        <v>66.08</v>
      </c>
      <c r="H829" s="22">
        <v>0</v>
      </c>
      <c r="I829" s="22">
        <v>0</v>
      </c>
      <c r="J829" s="22">
        <v>0</v>
      </c>
      <c r="K829" s="22">
        <v>0</v>
      </c>
      <c r="L829" s="22">
        <v>0</v>
      </c>
      <c r="M829" s="22">
        <v>0</v>
      </c>
      <c r="N829" s="22">
        <v>88480.78</v>
      </c>
      <c r="O829" s="22">
        <v>276.54000000000002</v>
      </c>
      <c r="P829" s="22">
        <v>0</v>
      </c>
      <c r="Q829" s="22">
        <v>47556.7693</v>
      </c>
      <c r="R829" s="22">
        <v>0</v>
      </c>
      <c r="S829" s="22">
        <v>0</v>
      </c>
      <c r="T829">
        <v>1589.55</v>
      </c>
      <c r="U829">
        <v>0</v>
      </c>
      <c r="V829">
        <v>0</v>
      </c>
    </row>
    <row r="830" spans="1:22" x14ac:dyDescent="0.3">
      <c r="A830" s="18" t="s">
        <v>58</v>
      </c>
      <c r="B830" s="17" t="s">
        <v>245</v>
      </c>
      <c r="C830" s="17" t="s">
        <v>133</v>
      </c>
      <c r="D830" s="22">
        <v>22324393.66</v>
      </c>
      <c r="E830" s="22">
        <v>29199980.278200001</v>
      </c>
      <c r="F830" s="22">
        <v>10018154.949999999</v>
      </c>
      <c r="G830" s="22">
        <v>75.88</v>
      </c>
      <c r="H830" s="22">
        <v>0</v>
      </c>
      <c r="I830" s="22">
        <v>0</v>
      </c>
      <c r="J830" s="22">
        <v>0</v>
      </c>
      <c r="K830" s="22">
        <v>0</v>
      </c>
      <c r="L830" s="22">
        <v>0</v>
      </c>
      <c r="M830" s="22">
        <v>0</v>
      </c>
      <c r="N830" s="22">
        <v>2671239.9</v>
      </c>
      <c r="O830" s="22">
        <v>22552.86</v>
      </c>
      <c r="P830" s="22">
        <v>0</v>
      </c>
      <c r="Q830" s="22">
        <v>4023648.8917999999</v>
      </c>
      <c r="R830" s="22">
        <v>881080.56</v>
      </c>
      <c r="S830" s="22">
        <v>0</v>
      </c>
      <c r="T830">
        <v>323273.28999999998</v>
      </c>
      <c r="U830">
        <v>0</v>
      </c>
      <c r="V830">
        <v>0</v>
      </c>
    </row>
    <row r="831" spans="1:22" x14ac:dyDescent="0.3">
      <c r="A831" s="18" t="s">
        <v>58</v>
      </c>
      <c r="B831" s="17" t="s">
        <v>245</v>
      </c>
      <c r="C831" s="17" t="s">
        <v>134</v>
      </c>
      <c r="D831" s="22">
        <v>4181495.58</v>
      </c>
      <c r="E831" s="22">
        <v>4356884.9932000004</v>
      </c>
      <c r="F831" s="22">
        <v>187367.76</v>
      </c>
      <c r="G831" s="22">
        <v>15.32</v>
      </c>
      <c r="H831" s="22">
        <v>0</v>
      </c>
      <c r="I831" s="22">
        <v>0</v>
      </c>
      <c r="J831" s="22">
        <v>0</v>
      </c>
      <c r="K831" s="22">
        <v>0</v>
      </c>
      <c r="L831" s="22">
        <v>0</v>
      </c>
      <c r="M831" s="22">
        <v>0</v>
      </c>
      <c r="N831" s="22">
        <v>148425.51999999999</v>
      </c>
      <c r="O831" s="22">
        <v>0</v>
      </c>
      <c r="P831" s="22">
        <v>0</v>
      </c>
      <c r="Q831" s="22">
        <v>11978.346799999999</v>
      </c>
      <c r="R831" s="22">
        <v>0</v>
      </c>
      <c r="S831" s="22">
        <v>0</v>
      </c>
      <c r="T831">
        <v>7.16</v>
      </c>
      <c r="U831">
        <v>0</v>
      </c>
      <c r="V831">
        <v>0</v>
      </c>
    </row>
    <row r="832" spans="1:22" x14ac:dyDescent="0.3">
      <c r="A832" s="18" t="s">
        <v>58</v>
      </c>
      <c r="B832" s="17" t="s">
        <v>245</v>
      </c>
      <c r="C832" s="17" t="s">
        <v>135</v>
      </c>
      <c r="D832" s="22">
        <v>2562369.88</v>
      </c>
      <c r="E832" s="22">
        <v>2798532.1019000001</v>
      </c>
      <c r="F832" s="22">
        <v>343500.48</v>
      </c>
      <c r="G832" s="22">
        <v>21.99</v>
      </c>
      <c r="H832" s="22">
        <v>0</v>
      </c>
      <c r="I832" s="22">
        <v>0</v>
      </c>
      <c r="J832" s="22">
        <v>0</v>
      </c>
      <c r="K832" s="22">
        <v>0</v>
      </c>
      <c r="L832" s="22">
        <v>0</v>
      </c>
      <c r="M832" s="22">
        <v>0</v>
      </c>
      <c r="N832" s="22">
        <v>70923.87</v>
      </c>
      <c r="O832" s="22">
        <v>0</v>
      </c>
      <c r="P832" s="22">
        <v>0</v>
      </c>
      <c r="Q832" s="22">
        <v>107398.7181</v>
      </c>
      <c r="R832" s="22">
        <v>60.46</v>
      </c>
      <c r="S832" s="22">
        <v>0</v>
      </c>
      <c r="T832">
        <v>5140.1499999999996</v>
      </c>
      <c r="U832">
        <v>0</v>
      </c>
      <c r="V832">
        <v>0</v>
      </c>
    </row>
    <row r="833" spans="1:22" x14ac:dyDescent="0.3">
      <c r="A833" s="18" t="s">
        <v>58</v>
      </c>
      <c r="B833" s="17" t="s">
        <v>245</v>
      </c>
      <c r="C833" s="17" t="s">
        <v>136</v>
      </c>
      <c r="D833" s="22">
        <v>1209128.8</v>
      </c>
      <c r="E833" s="22">
        <v>1250217.22</v>
      </c>
      <c r="F833" s="22">
        <v>41088.42</v>
      </c>
      <c r="G833" s="22">
        <v>12.98</v>
      </c>
      <c r="H833" s="22">
        <v>0</v>
      </c>
      <c r="I833" s="22">
        <v>0</v>
      </c>
      <c r="J833" s="22">
        <v>0</v>
      </c>
      <c r="K833" s="22">
        <v>0</v>
      </c>
      <c r="L833" s="22">
        <v>0</v>
      </c>
      <c r="M833" s="22">
        <v>0</v>
      </c>
      <c r="N833" s="22">
        <v>30940.11</v>
      </c>
      <c r="O833" s="22">
        <v>0</v>
      </c>
      <c r="P833" s="22">
        <v>0</v>
      </c>
      <c r="Q833" s="22">
        <v>0</v>
      </c>
      <c r="R833" s="22">
        <v>0</v>
      </c>
      <c r="S833" s="22">
        <v>0</v>
      </c>
      <c r="T833">
        <v>0</v>
      </c>
      <c r="U833">
        <v>0</v>
      </c>
      <c r="V833">
        <v>0</v>
      </c>
    </row>
    <row r="834" spans="1:22" x14ac:dyDescent="0.3">
      <c r="A834" s="18" t="s">
        <v>58</v>
      </c>
      <c r="B834" s="17" t="s">
        <v>245</v>
      </c>
      <c r="C834" s="17" t="s">
        <v>137</v>
      </c>
      <c r="D834" s="22">
        <v>12811.3</v>
      </c>
      <c r="E834" s="22">
        <v>14362.75</v>
      </c>
      <c r="F834" s="22">
        <v>1551.45</v>
      </c>
      <c r="G834" s="22">
        <v>4.43</v>
      </c>
      <c r="H834" s="22">
        <v>0</v>
      </c>
      <c r="I834" s="22">
        <v>0</v>
      </c>
      <c r="J834" s="22">
        <v>0</v>
      </c>
      <c r="K834" s="22">
        <v>0</v>
      </c>
      <c r="L834" s="22">
        <v>0</v>
      </c>
      <c r="M834" s="22">
        <v>0</v>
      </c>
      <c r="N834" s="22">
        <v>25.68</v>
      </c>
      <c r="O834" s="22">
        <v>0</v>
      </c>
      <c r="P834" s="22">
        <v>0</v>
      </c>
      <c r="Q834" s="22">
        <v>0</v>
      </c>
      <c r="R834" s="22">
        <v>0</v>
      </c>
      <c r="S834" s="22">
        <v>0</v>
      </c>
      <c r="T834">
        <v>0</v>
      </c>
      <c r="U834">
        <v>0</v>
      </c>
      <c r="V834">
        <v>0</v>
      </c>
    </row>
    <row r="835" spans="1:22" x14ac:dyDescent="0.3">
      <c r="A835" s="18" t="s">
        <v>58</v>
      </c>
      <c r="B835" s="17" t="s">
        <v>245</v>
      </c>
      <c r="C835" s="17" t="s">
        <v>138</v>
      </c>
      <c r="D835" s="22">
        <v>1430511.08</v>
      </c>
      <c r="E835" s="22">
        <v>1500540.91</v>
      </c>
      <c r="F835" s="22">
        <v>70029.83</v>
      </c>
      <c r="G835" s="22">
        <v>43.48</v>
      </c>
      <c r="H835" s="22">
        <v>0</v>
      </c>
      <c r="I835" s="22">
        <v>0</v>
      </c>
      <c r="J835" s="22">
        <v>0</v>
      </c>
      <c r="K835" s="22">
        <v>0</v>
      </c>
      <c r="L835" s="22">
        <v>0</v>
      </c>
      <c r="M835" s="22">
        <v>0</v>
      </c>
      <c r="N835" s="22">
        <v>50255.89</v>
      </c>
      <c r="O835" s="22">
        <v>0</v>
      </c>
      <c r="P835" s="22">
        <v>0</v>
      </c>
      <c r="Q835" s="22">
        <v>0</v>
      </c>
      <c r="R835" s="22">
        <v>0</v>
      </c>
      <c r="S835" s="22">
        <v>0</v>
      </c>
      <c r="T835">
        <v>0</v>
      </c>
      <c r="U835">
        <v>0</v>
      </c>
      <c r="V835">
        <v>0</v>
      </c>
    </row>
    <row r="836" spans="1:22" x14ac:dyDescent="0.3">
      <c r="A836" s="18" t="s">
        <v>58</v>
      </c>
      <c r="B836" s="17" t="s">
        <v>245</v>
      </c>
      <c r="C836" s="17" t="s">
        <v>139</v>
      </c>
      <c r="D836" s="22">
        <v>15007.58</v>
      </c>
      <c r="E836" s="22">
        <v>16266.68</v>
      </c>
      <c r="F836" s="22">
        <v>1259.0999999999999</v>
      </c>
      <c r="G836" s="22">
        <v>8.0299999999999994</v>
      </c>
      <c r="H836" s="22">
        <v>0</v>
      </c>
      <c r="I836" s="22">
        <v>0</v>
      </c>
      <c r="J836" s="22">
        <v>0</v>
      </c>
      <c r="K836" s="22">
        <v>0</v>
      </c>
      <c r="L836" s="22">
        <v>0</v>
      </c>
      <c r="M836" s="22">
        <v>0</v>
      </c>
      <c r="N836" s="22">
        <v>941.46</v>
      </c>
      <c r="O836" s="22">
        <v>0</v>
      </c>
      <c r="P836" s="22">
        <v>0</v>
      </c>
      <c r="Q836" s="22">
        <v>0</v>
      </c>
      <c r="R836" s="22">
        <v>0</v>
      </c>
      <c r="S836" s="22">
        <v>0</v>
      </c>
      <c r="T836">
        <v>0</v>
      </c>
      <c r="U836">
        <v>0</v>
      </c>
      <c r="V836">
        <v>0</v>
      </c>
    </row>
    <row r="837" spans="1:22" x14ac:dyDescent="0.3">
      <c r="A837" s="18" t="s">
        <v>58</v>
      </c>
      <c r="B837" s="17" t="s">
        <v>245</v>
      </c>
      <c r="C837" s="17" t="s">
        <v>140</v>
      </c>
      <c r="D837" s="22">
        <v>689047.42</v>
      </c>
      <c r="E837" s="22">
        <v>714561.16</v>
      </c>
      <c r="F837" s="22">
        <v>25513.74</v>
      </c>
      <c r="G837" s="22">
        <v>3.15</v>
      </c>
      <c r="H837" s="22">
        <v>0</v>
      </c>
      <c r="I837" s="22">
        <v>0</v>
      </c>
      <c r="J837" s="22">
        <v>0</v>
      </c>
      <c r="K837" s="22">
        <v>0</v>
      </c>
      <c r="L837" s="22">
        <v>0</v>
      </c>
      <c r="M837" s="22">
        <v>0</v>
      </c>
      <c r="N837" s="22">
        <v>11254.2</v>
      </c>
      <c r="O837" s="22">
        <v>0</v>
      </c>
      <c r="P837" s="22">
        <v>0</v>
      </c>
      <c r="Q837" s="22">
        <v>0</v>
      </c>
      <c r="R837" s="22">
        <v>0</v>
      </c>
      <c r="S837" s="22">
        <v>0</v>
      </c>
      <c r="T837">
        <v>0</v>
      </c>
      <c r="U837">
        <v>0</v>
      </c>
      <c r="V837">
        <v>0</v>
      </c>
    </row>
    <row r="838" spans="1:22" x14ac:dyDescent="0.3">
      <c r="A838" s="18" t="s">
        <v>58</v>
      </c>
      <c r="B838" s="17" t="s">
        <v>245</v>
      </c>
      <c r="C838" s="17" t="s">
        <v>141</v>
      </c>
      <c r="D838" s="22">
        <v>2230.08</v>
      </c>
      <c r="E838" s="22">
        <v>2894.33</v>
      </c>
      <c r="F838" s="22">
        <v>664.25</v>
      </c>
      <c r="G838" s="22">
        <v>7.1</v>
      </c>
      <c r="H838" s="22">
        <v>0</v>
      </c>
      <c r="I838" s="22">
        <v>0</v>
      </c>
      <c r="J838" s="22">
        <v>0</v>
      </c>
      <c r="K838" s="22">
        <v>0</v>
      </c>
      <c r="L838" s="22">
        <v>0</v>
      </c>
      <c r="M838" s="22">
        <v>0</v>
      </c>
      <c r="N838" s="22">
        <v>1700.6</v>
      </c>
      <c r="O838" s="22">
        <v>0</v>
      </c>
      <c r="P838" s="22">
        <v>0</v>
      </c>
      <c r="Q838" s="22">
        <v>0</v>
      </c>
      <c r="R838" s="22">
        <v>0</v>
      </c>
      <c r="S838" s="22">
        <v>0</v>
      </c>
      <c r="T838">
        <v>0</v>
      </c>
      <c r="U838">
        <v>0</v>
      </c>
      <c r="V838">
        <v>0</v>
      </c>
    </row>
    <row r="839" spans="1:22" x14ac:dyDescent="0.3">
      <c r="A839" s="18" t="s">
        <v>58</v>
      </c>
      <c r="B839" s="17" t="s">
        <v>245</v>
      </c>
      <c r="C839" s="17" t="s">
        <v>142</v>
      </c>
      <c r="D839" s="22">
        <v>1347324.66</v>
      </c>
      <c r="E839" s="22">
        <v>1371352.6991000001</v>
      </c>
      <c r="F839" s="22">
        <v>46787.41</v>
      </c>
      <c r="G839" s="22">
        <v>8.25</v>
      </c>
      <c r="H839" s="22">
        <v>0</v>
      </c>
      <c r="I839" s="22">
        <v>0</v>
      </c>
      <c r="J839" s="22">
        <v>0</v>
      </c>
      <c r="K839" s="22">
        <v>0</v>
      </c>
      <c r="L839" s="22">
        <v>0</v>
      </c>
      <c r="M839" s="22">
        <v>0</v>
      </c>
      <c r="N839" s="22">
        <v>48868.14</v>
      </c>
      <c r="O839" s="22">
        <v>0</v>
      </c>
      <c r="P839" s="22">
        <v>0</v>
      </c>
      <c r="Q839" s="22">
        <v>22759.370900000002</v>
      </c>
      <c r="R839" s="22">
        <v>0</v>
      </c>
      <c r="S839" s="22">
        <v>0</v>
      </c>
      <c r="T839">
        <v>245.96</v>
      </c>
      <c r="U839">
        <v>0</v>
      </c>
      <c r="V839">
        <v>0</v>
      </c>
    </row>
    <row r="840" spans="1:22" x14ac:dyDescent="0.3">
      <c r="A840" s="18" t="s">
        <v>58</v>
      </c>
      <c r="B840" s="17" t="s">
        <v>245</v>
      </c>
      <c r="C840" s="17" t="s">
        <v>143</v>
      </c>
      <c r="D840" s="22">
        <v>601365.24</v>
      </c>
      <c r="E840" s="22">
        <v>675590.38769999996</v>
      </c>
      <c r="F840" s="22">
        <v>97906.35</v>
      </c>
      <c r="G840" s="22">
        <v>21.68</v>
      </c>
      <c r="H840" s="22">
        <v>0</v>
      </c>
      <c r="I840" s="22">
        <v>0</v>
      </c>
      <c r="J840" s="22">
        <v>0</v>
      </c>
      <c r="K840" s="22">
        <v>0</v>
      </c>
      <c r="L840" s="22">
        <v>0</v>
      </c>
      <c r="M840" s="22">
        <v>0</v>
      </c>
      <c r="N840" s="22">
        <v>14818.55</v>
      </c>
      <c r="O840" s="22">
        <v>0</v>
      </c>
      <c r="P840" s="22">
        <v>0</v>
      </c>
      <c r="Q840" s="22">
        <v>23764.942299999999</v>
      </c>
      <c r="R840" s="22">
        <v>83.74</v>
      </c>
      <c r="S840" s="22">
        <v>0</v>
      </c>
      <c r="T840">
        <v>481.63</v>
      </c>
      <c r="U840">
        <v>0</v>
      </c>
      <c r="V840">
        <v>0</v>
      </c>
    </row>
    <row r="841" spans="1:22" x14ac:dyDescent="0.3">
      <c r="A841" s="18" t="s">
        <v>58</v>
      </c>
      <c r="B841" s="17" t="s">
        <v>245</v>
      </c>
      <c r="C841" s="17" t="s">
        <v>144</v>
      </c>
      <c r="D841" s="22">
        <v>1557763.2</v>
      </c>
      <c r="E841" s="22">
        <v>1449571.1568</v>
      </c>
      <c r="F841" s="22">
        <v>50594.48</v>
      </c>
      <c r="G841" s="22">
        <v>22.71</v>
      </c>
      <c r="H841" s="22">
        <v>0</v>
      </c>
      <c r="I841" s="22">
        <v>0</v>
      </c>
      <c r="J841" s="22">
        <v>0</v>
      </c>
      <c r="K841" s="22">
        <v>0</v>
      </c>
      <c r="L841" s="22">
        <v>0</v>
      </c>
      <c r="M841" s="22">
        <v>0</v>
      </c>
      <c r="N841" s="22">
        <v>39406.480000000003</v>
      </c>
      <c r="O841" s="22">
        <v>75</v>
      </c>
      <c r="P841" s="22">
        <v>0</v>
      </c>
      <c r="Q841" s="22">
        <v>158786.5232</v>
      </c>
      <c r="R841" s="22">
        <v>0</v>
      </c>
      <c r="S841" s="22">
        <v>0</v>
      </c>
      <c r="T841">
        <v>2016.06</v>
      </c>
      <c r="U841">
        <v>0</v>
      </c>
      <c r="V841">
        <v>0</v>
      </c>
    </row>
    <row r="842" spans="1:22" x14ac:dyDescent="0.3">
      <c r="A842" s="18" t="s">
        <v>58</v>
      </c>
      <c r="B842" s="17" t="s">
        <v>245</v>
      </c>
      <c r="C842" s="17" t="s">
        <v>145</v>
      </c>
      <c r="D842" s="22">
        <v>1150683.74</v>
      </c>
      <c r="E842" s="22">
        <v>1277798.3500000001</v>
      </c>
      <c r="F842" s="22">
        <v>127114.61</v>
      </c>
      <c r="G842" s="22">
        <v>20.309999999999999</v>
      </c>
      <c r="H842" s="22">
        <v>0</v>
      </c>
      <c r="I842" s="22">
        <v>0</v>
      </c>
      <c r="J842" s="22">
        <v>0</v>
      </c>
      <c r="K842" s="22">
        <v>0</v>
      </c>
      <c r="L842" s="22">
        <v>0</v>
      </c>
      <c r="M842" s="22">
        <v>0</v>
      </c>
      <c r="N842" s="22">
        <v>53141.3</v>
      </c>
      <c r="O842" s="22">
        <v>0</v>
      </c>
      <c r="P842" s="22">
        <v>0</v>
      </c>
      <c r="Q842" s="22">
        <v>0</v>
      </c>
      <c r="R842" s="22">
        <v>0</v>
      </c>
      <c r="S842" s="22">
        <v>0</v>
      </c>
      <c r="T842">
        <v>0</v>
      </c>
      <c r="U842">
        <v>0</v>
      </c>
      <c r="V842">
        <v>0</v>
      </c>
    </row>
    <row r="843" spans="1:22" x14ac:dyDescent="0.3">
      <c r="A843" s="18" t="s">
        <v>58</v>
      </c>
      <c r="B843" s="17" t="s">
        <v>245</v>
      </c>
      <c r="C843" s="17" t="s">
        <v>146</v>
      </c>
      <c r="D843" s="22">
        <v>2235594.66</v>
      </c>
      <c r="E843" s="22">
        <v>2225300.6745000002</v>
      </c>
      <c r="F843" s="22">
        <v>107299.75</v>
      </c>
      <c r="G843" s="22">
        <v>30.13</v>
      </c>
      <c r="H843" s="22">
        <v>0</v>
      </c>
      <c r="I843" s="22">
        <v>0</v>
      </c>
      <c r="J843" s="22">
        <v>0</v>
      </c>
      <c r="K843" s="22">
        <v>0</v>
      </c>
      <c r="L843" s="22">
        <v>0</v>
      </c>
      <c r="M843" s="22">
        <v>0</v>
      </c>
      <c r="N843" s="22">
        <v>49149.72</v>
      </c>
      <c r="O843" s="22">
        <v>25</v>
      </c>
      <c r="P843" s="22">
        <v>0</v>
      </c>
      <c r="Q843" s="22">
        <v>117593.7355</v>
      </c>
      <c r="R843" s="22">
        <v>0</v>
      </c>
      <c r="S843" s="22">
        <v>0</v>
      </c>
      <c r="T843">
        <v>2893.24</v>
      </c>
      <c r="U843">
        <v>0</v>
      </c>
      <c r="V843">
        <v>0</v>
      </c>
    </row>
    <row r="844" spans="1:22" x14ac:dyDescent="0.3">
      <c r="A844" s="18" t="s">
        <v>58</v>
      </c>
      <c r="B844" s="17" t="s">
        <v>245</v>
      </c>
      <c r="C844" s="17" t="s">
        <v>147</v>
      </c>
      <c r="D844" s="22">
        <v>953946.01999999897</v>
      </c>
      <c r="E844" s="22">
        <v>996286.09999999905</v>
      </c>
      <c r="F844" s="22">
        <v>42340.08</v>
      </c>
      <c r="G844" s="22">
        <v>37.85</v>
      </c>
      <c r="H844" s="22">
        <v>0</v>
      </c>
      <c r="I844" s="22">
        <v>0</v>
      </c>
      <c r="J844" s="22">
        <v>0</v>
      </c>
      <c r="K844" s="22">
        <v>0</v>
      </c>
      <c r="L844" s="22">
        <v>0</v>
      </c>
      <c r="M844" s="22">
        <v>0</v>
      </c>
      <c r="N844" s="22">
        <v>30124.52</v>
      </c>
      <c r="O844" s="22">
        <v>0</v>
      </c>
      <c r="P844" s="22">
        <v>0</v>
      </c>
      <c r="Q844" s="22">
        <v>0</v>
      </c>
      <c r="R844" s="22">
        <v>0</v>
      </c>
      <c r="S844" s="22">
        <v>0</v>
      </c>
      <c r="T844">
        <v>0</v>
      </c>
      <c r="U844">
        <v>0</v>
      </c>
      <c r="V844">
        <v>0</v>
      </c>
    </row>
    <row r="845" spans="1:22" x14ac:dyDescent="0.3">
      <c r="A845" s="18" t="s">
        <v>58</v>
      </c>
      <c r="B845" s="17" t="s">
        <v>245</v>
      </c>
      <c r="C845" s="17" t="s">
        <v>148</v>
      </c>
      <c r="D845" s="22">
        <v>878860.08</v>
      </c>
      <c r="E845" s="22">
        <v>913098.28</v>
      </c>
      <c r="F845" s="22">
        <v>34238.199999999997</v>
      </c>
      <c r="G845" s="22">
        <v>6.02</v>
      </c>
      <c r="H845" s="22">
        <v>0</v>
      </c>
      <c r="I845" s="22">
        <v>0</v>
      </c>
      <c r="J845" s="22">
        <v>0</v>
      </c>
      <c r="K845" s="22">
        <v>0</v>
      </c>
      <c r="L845" s="22">
        <v>0</v>
      </c>
      <c r="M845" s="22">
        <v>0</v>
      </c>
      <c r="N845" s="22">
        <v>7047.66</v>
      </c>
      <c r="O845" s="22">
        <v>0</v>
      </c>
      <c r="P845" s="22">
        <v>0</v>
      </c>
      <c r="Q845" s="22">
        <v>0</v>
      </c>
      <c r="R845" s="22">
        <v>0</v>
      </c>
      <c r="S845" s="22">
        <v>0</v>
      </c>
      <c r="T845">
        <v>0</v>
      </c>
      <c r="U845">
        <v>0</v>
      </c>
      <c r="V845">
        <v>0</v>
      </c>
    </row>
    <row r="846" spans="1:22" x14ac:dyDescent="0.3">
      <c r="A846" s="18" t="s">
        <v>58</v>
      </c>
      <c r="B846" s="17" t="s">
        <v>245</v>
      </c>
      <c r="C846" s="17" t="s">
        <v>149</v>
      </c>
      <c r="D846" s="22">
        <v>2279.94</v>
      </c>
      <c r="E846" s="22">
        <v>2474.0100000000002</v>
      </c>
      <c r="F846" s="22">
        <v>194.07</v>
      </c>
      <c r="G846" s="22">
        <v>0</v>
      </c>
      <c r="H846" s="22">
        <v>0</v>
      </c>
      <c r="I846" s="22">
        <v>0</v>
      </c>
      <c r="J846" s="22">
        <v>0</v>
      </c>
      <c r="K846" s="22">
        <v>0</v>
      </c>
      <c r="L846" s="22">
        <v>0</v>
      </c>
      <c r="M846" s="22">
        <v>0</v>
      </c>
      <c r="N846" s="22">
        <v>0</v>
      </c>
      <c r="O846" s="22">
        <v>0</v>
      </c>
      <c r="P846" s="22">
        <v>0</v>
      </c>
      <c r="Q846" s="22">
        <v>0</v>
      </c>
      <c r="R846" s="22">
        <v>0</v>
      </c>
      <c r="S846" s="22">
        <v>0</v>
      </c>
      <c r="T846">
        <v>0</v>
      </c>
      <c r="U846">
        <v>0</v>
      </c>
      <c r="V846">
        <v>0</v>
      </c>
    </row>
    <row r="847" spans="1:22" x14ac:dyDescent="0.3">
      <c r="A847" s="18" t="s">
        <v>58</v>
      </c>
      <c r="B847" s="17" t="s">
        <v>245</v>
      </c>
      <c r="C847" s="17" t="s">
        <v>150</v>
      </c>
      <c r="D847" s="22">
        <v>1098696.46</v>
      </c>
      <c r="E847" s="22">
        <v>146377.37169999999</v>
      </c>
      <c r="F847" s="22">
        <v>498.23</v>
      </c>
      <c r="G847" s="22">
        <v>4.03</v>
      </c>
      <c r="H847" s="22">
        <v>0</v>
      </c>
      <c r="I847" s="22">
        <v>0</v>
      </c>
      <c r="J847" s="22">
        <v>0</v>
      </c>
      <c r="K847" s="22">
        <v>0</v>
      </c>
      <c r="L847" s="22">
        <v>0</v>
      </c>
      <c r="M847" s="22">
        <v>0</v>
      </c>
      <c r="N847" s="22">
        <v>17521.669999999998</v>
      </c>
      <c r="O847" s="22">
        <v>0</v>
      </c>
      <c r="P847" s="22">
        <v>0</v>
      </c>
      <c r="Q847" s="22">
        <v>953051.07830000005</v>
      </c>
      <c r="R847" s="22">
        <v>233.76</v>
      </c>
      <c r="S847" s="22">
        <v>0</v>
      </c>
      <c r="T847">
        <v>0</v>
      </c>
      <c r="U847">
        <v>0</v>
      </c>
      <c r="V847">
        <v>0</v>
      </c>
    </row>
    <row r="848" spans="1:22" x14ac:dyDescent="0.3">
      <c r="A848" s="18" t="s">
        <v>58</v>
      </c>
      <c r="B848" s="17" t="s">
        <v>245</v>
      </c>
      <c r="C848" s="17" t="s">
        <v>151</v>
      </c>
      <c r="D848" s="22">
        <v>148979.79999999999</v>
      </c>
      <c r="E848" s="22">
        <v>164071.52439999999</v>
      </c>
      <c r="F848" s="22">
        <v>34314.35</v>
      </c>
      <c r="G848" s="22">
        <v>0</v>
      </c>
      <c r="H848" s="22">
        <v>0</v>
      </c>
      <c r="I848" s="22">
        <v>0</v>
      </c>
      <c r="J848" s="22">
        <v>0</v>
      </c>
      <c r="K848" s="22">
        <v>0</v>
      </c>
      <c r="L848" s="22">
        <v>0</v>
      </c>
      <c r="M848" s="22">
        <v>0</v>
      </c>
      <c r="N848" s="22">
        <v>0</v>
      </c>
      <c r="O848" s="22">
        <v>0</v>
      </c>
      <c r="P848" s="22">
        <v>0</v>
      </c>
      <c r="Q848" s="22">
        <v>24908.355599999999</v>
      </c>
      <c r="R848" s="22">
        <v>5685.73</v>
      </c>
      <c r="S848" s="22">
        <v>0</v>
      </c>
      <c r="T848">
        <v>0</v>
      </c>
      <c r="U848">
        <v>0</v>
      </c>
      <c r="V848">
        <v>0</v>
      </c>
    </row>
    <row r="849" spans="1:22" x14ac:dyDescent="0.3">
      <c r="A849" s="18" t="s">
        <v>59</v>
      </c>
      <c r="B849" s="17" t="s">
        <v>246</v>
      </c>
      <c r="C849" s="17" t="s">
        <v>129</v>
      </c>
      <c r="D849" s="22">
        <v>2847642.39</v>
      </c>
      <c r="E849" s="22">
        <v>3474768.7689999999</v>
      </c>
      <c r="F849" s="22">
        <v>655464.42000000004</v>
      </c>
      <c r="G849" s="22">
        <v>71.31</v>
      </c>
      <c r="H849" s="22">
        <v>0</v>
      </c>
      <c r="I849" s="22">
        <v>388310</v>
      </c>
      <c r="J849" s="22">
        <v>90083.59</v>
      </c>
      <c r="K849" s="22">
        <v>27380.26</v>
      </c>
      <c r="L849" s="22">
        <v>0</v>
      </c>
      <c r="M849" s="22">
        <v>0</v>
      </c>
      <c r="N849" s="22">
        <v>124251.59</v>
      </c>
      <c r="O849" s="22">
        <v>4132.92</v>
      </c>
      <c r="P849" s="22">
        <v>0</v>
      </c>
      <c r="Q849" s="22">
        <v>29631.251</v>
      </c>
      <c r="R849" s="22">
        <v>0</v>
      </c>
      <c r="S849" s="22">
        <v>1293.21</v>
      </c>
      <c r="T849">
        <v>0</v>
      </c>
      <c r="U849">
        <v>0</v>
      </c>
      <c r="V849">
        <v>0</v>
      </c>
    </row>
    <row r="850" spans="1:22" x14ac:dyDescent="0.3">
      <c r="A850" s="18" t="s">
        <v>59</v>
      </c>
      <c r="B850" s="17" t="s">
        <v>246</v>
      </c>
      <c r="C850" s="17" t="s">
        <v>130</v>
      </c>
      <c r="D850" s="22">
        <v>2308777.46</v>
      </c>
      <c r="E850" s="22">
        <v>2963002.2272999999</v>
      </c>
      <c r="F850" s="22">
        <v>696890.52</v>
      </c>
      <c r="G850" s="22">
        <v>6.72</v>
      </c>
      <c r="H850" s="22">
        <v>0</v>
      </c>
      <c r="I850" s="22">
        <v>327602.12</v>
      </c>
      <c r="J850" s="22">
        <v>58139.79</v>
      </c>
      <c r="K850" s="22">
        <v>33061.08</v>
      </c>
      <c r="L850" s="22">
        <v>0</v>
      </c>
      <c r="M850" s="22">
        <v>0</v>
      </c>
      <c r="N850" s="22">
        <v>111910.08</v>
      </c>
      <c r="O850" s="22">
        <v>309.52999999999997</v>
      </c>
      <c r="P850" s="22">
        <v>0</v>
      </c>
      <c r="Q850" s="22">
        <v>48347.042699999998</v>
      </c>
      <c r="R850" s="22">
        <v>2736.86</v>
      </c>
      <c r="S850" s="22">
        <v>2944.43</v>
      </c>
      <c r="T850">
        <v>1890.01</v>
      </c>
      <c r="U850">
        <v>0</v>
      </c>
      <c r="V850">
        <v>0</v>
      </c>
    </row>
    <row r="851" spans="1:22" x14ac:dyDescent="0.3">
      <c r="A851" s="18" t="s">
        <v>59</v>
      </c>
      <c r="B851" s="17" t="s">
        <v>246</v>
      </c>
      <c r="C851" s="17" t="s">
        <v>131</v>
      </c>
      <c r="D851" s="22">
        <v>850052.44999999797</v>
      </c>
      <c r="E851" s="22">
        <v>976503.599999998</v>
      </c>
      <c r="F851" s="22">
        <v>126451.15</v>
      </c>
      <c r="G851" s="22">
        <v>57.77</v>
      </c>
      <c r="H851" s="22">
        <v>0</v>
      </c>
      <c r="I851" s="22">
        <v>42618.41</v>
      </c>
      <c r="J851" s="22">
        <v>38590.730000000003</v>
      </c>
      <c r="K851" s="22">
        <v>13461.84</v>
      </c>
      <c r="L851" s="22">
        <v>0</v>
      </c>
      <c r="M851" s="22">
        <v>0</v>
      </c>
      <c r="N851" s="22">
        <v>35925.120000000003</v>
      </c>
      <c r="O851" s="22">
        <v>0</v>
      </c>
      <c r="P851" s="22">
        <v>0</v>
      </c>
      <c r="Q851" s="22">
        <v>0</v>
      </c>
      <c r="R851" s="22">
        <v>0</v>
      </c>
      <c r="S851" s="22">
        <v>0</v>
      </c>
      <c r="T851">
        <v>0</v>
      </c>
      <c r="U851">
        <v>0</v>
      </c>
      <c r="V851">
        <v>0</v>
      </c>
    </row>
    <row r="852" spans="1:22" x14ac:dyDescent="0.3">
      <c r="A852" s="18" t="s">
        <v>59</v>
      </c>
      <c r="B852" s="17" t="s">
        <v>246</v>
      </c>
      <c r="C852" s="17" t="s">
        <v>132</v>
      </c>
      <c r="D852" s="22">
        <v>256156.45</v>
      </c>
      <c r="E852" s="22">
        <v>323171.61</v>
      </c>
      <c r="F852" s="22">
        <v>67015.16</v>
      </c>
      <c r="G852" s="22">
        <v>13.7</v>
      </c>
      <c r="H852" s="22">
        <v>0</v>
      </c>
      <c r="I852" s="22">
        <v>15841.18</v>
      </c>
      <c r="J852" s="22">
        <v>8464.2999999999993</v>
      </c>
      <c r="K852" s="22">
        <v>6231.42</v>
      </c>
      <c r="L852" s="22">
        <v>0</v>
      </c>
      <c r="M852" s="22">
        <v>0</v>
      </c>
      <c r="N852" s="22">
        <v>24105.42</v>
      </c>
      <c r="O852" s="22">
        <v>26.56</v>
      </c>
      <c r="P852" s="22">
        <v>0</v>
      </c>
      <c r="Q852" s="22">
        <v>0</v>
      </c>
      <c r="R852" s="22">
        <v>0</v>
      </c>
      <c r="S852" s="22">
        <v>0</v>
      </c>
      <c r="T852">
        <v>0</v>
      </c>
      <c r="U852">
        <v>0</v>
      </c>
      <c r="V852">
        <v>0</v>
      </c>
    </row>
    <row r="853" spans="1:22" x14ac:dyDescent="0.3">
      <c r="A853" s="18" t="s">
        <v>59</v>
      </c>
      <c r="B853" s="17" t="s">
        <v>246</v>
      </c>
      <c r="C853" s="17" t="s">
        <v>133</v>
      </c>
      <c r="D853" s="22">
        <v>892804.87000000104</v>
      </c>
      <c r="E853" s="22">
        <v>1074075.2079</v>
      </c>
      <c r="F853" s="22">
        <v>183994.17</v>
      </c>
      <c r="G853" s="22">
        <v>8.6999999999999993</v>
      </c>
      <c r="H853" s="22">
        <v>0</v>
      </c>
      <c r="I853" s="22">
        <v>93017.93</v>
      </c>
      <c r="J853" s="22">
        <v>36910.76</v>
      </c>
      <c r="K853" s="22">
        <v>9020.4699999999993</v>
      </c>
      <c r="L853" s="22">
        <v>0</v>
      </c>
      <c r="M853" s="22">
        <v>0</v>
      </c>
      <c r="N853" s="22">
        <v>27271.43</v>
      </c>
      <c r="O853" s="22">
        <v>578.48</v>
      </c>
      <c r="P853" s="22">
        <v>0</v>
      </c>
      <c r="Q853" s="22">
        <v>2854.6621</v>
      </c>
      <c r="R853" s="22">
        <v>0</v>
      </c>
      <c r="S853" s="22">
        <v>130.83000000000001</v>
      </c>
      <c r="T853">
        <v>0</v>
      </c>
      <c r="U853">
        <v>0</v>
      </c>
      <c r="V853">
        <v>0</v>
      </c>
    </row>
    <row r="854" spans="1:22" x14ac:dyDescent="0.3">
      <c r="A854" s="18" t="s">
        <v>59</v>
      </c>
      <c r="B854" s="17" t="s">
        <v>246</v>
      </c>
      <c r="C854" s="17" t="s">
        <v>134</v>
      </c>
      <c r="D854" s="22">
        <v>1017299.63</v>
      </c>
      <c r="E854" s="22">
        <v>1170778.22</v>
      </c>
      <c r="F854" s="22">
        <v>153478.59</v>
      </c>
      <c r="G854" s="22">
        <v>10.46</v>
      </c>
      <c r="H854" s="22">
        <v>0</v>
      </c>
      <c r="I854" s="22">
        <v>60799.18</v>
      </c>
      <c r="J854" s="22">
        <v>50416.45</v>
      </c>
      <c r="K854" s="22">
        <v>12342.68</v>
      </c>
      <c r="L854" s="22">
        <v>0</v>
      </c>
      <c r="M854" s="22">
        <v>0</v>
      </c>
      <c r="N854" s="22">
        <v>25745.43</v>
      </c>
      <c r="O854" s="22">
        <v>532.12</v>
      </c>
      <c r="P854" s="22">
        <v>0</v>
      </c>
      <c r="Q854" s="22">
        <v>0</v>
      </c>
      <c r="R854" s="22">
        <v>0</v>
      </c>
      <c r="S854" s="22">
        <v>0</v>
      </c>
      <c r="T854">
        <v>0</v>
      </c>
      <c r="U854">
        <v>0</v>
      </c>
      <c r="V854">
        <v>0</v>
      </c>
    </row>
    <row r="855" spans="1:22" x14ac:dyDescent="0.3">
      <c r="A855" s="18" t="s">
        <v>59</v>
      </c>
      <c r="B855" s="17" t="s">
        <v>246</v>
      </c>
      <c r="C855" s="17" t="s">
        <v>135</v>
      </c>
      <c r="D855" s="22">
        <v>2653540.85</v>
      </c>
      <c r="E855" s="22">
        <v>3081155.5312999999</v>
      </c>
      <c r="F855" s="22">
        <v>435096.3</v>
      </c>
      <c r="G855" s="22">
        <v>53.61</v>
      </c>
      <c r="H855" s="22">
        <v>0</v>
      </c>
      <c r="I855" s="22">
        <v>210328.01</v>
      </c>
      <c r="J855" s="22">
        <v>79928.62</v>
      </c>
      <c r="K855" s="22">
        <v>48891.82</v>
      </c>
      <c r="L855" s="22">
        <v>0</v>
      </c>
      <c r="M855" s="22">
        <v>0</v>
      </c>
      <c r="N855" s="22">
        <v>64003.53</v>
      </c>
      <c r="O855" s="22">
        <v>8870.2000000000007</v>
      </c>
      <c r="P855" s="22">
        <v>0</v>
      </c>
      <c r="Q855" s="22">
        <v>7817.9087</v>
      </c>
      <c r="R855" s="22">
        <v>0</v>
      </c>
      <c r="S855" s="22">
        <v>336.29</v>
      </c>
      <c r="T855">
        <v>0</v>
      </c>
      <c r="U855">
        <v>0</v>
      </c>
      <c r="V855">
        <v>0</v>
      </c>
    </row>
    <row r="856" spans="1:22" x14ac:dyDescent="0.3">
      <c r="A856" s="18" t="s">
        <v>59</v>
      </c>
      <c r="B856" s="17" t="s">
        <v>246</v>
      </c>
      <c r="C856" s="17" t="s">
        <v>136</v>
      </c>
      <c r="D856" s="22">
        <v>1977756.57</v>
      </c>
      <c r="E856" s="22">
        <v>2571401.17</v>
      </c>
      <c r="F856" s="22">
        <v>593644.6</v>
      </c>
      <c r="G856" s="22">
        <v>31.25</v>
      </c>
      <c r="H856" s="22">
        <v>0</v>
      </c>
      <c r="I856" s="22">
        <v>372126.6</v>
      </c>
      <c r="J856" s="22">
        <v>49867.78</v>
      </c>
      <c r="K856" s="22">
        <v>12936.47</v>
      </c>
      <c r="L856" s="22">
        <v>0</v>
      </c>
      <c r="M856" s="22">
        <v>0</v>
      </c>
      <c r="N856" s="22">
        <v>63220.98</v>
      </c>
      <c r="O856" s="22">
        <v>838.76</v>
      </c>
      <c r="P856" s="22">
        <v>0</v>
      </c>
      <c r="Q856" s="22">
        <v>0</v>
      </c>
      <c r="R856" s="22">
        <v>0</v>
      </c>
      <c r="S856" s="22">
        <v>0</v>
      </c>
      <c r="T856">
        <v>0</v>
      </c>
      <c r="U856">
        <v>0</v>
      </c>
      <c r="V856">
        <v>0</v>
      </c>
    </row>
    <row r="857" spans="1:22" x14ac:dyDescent="0.3">
      <c r="A857" s="18" t="s">
        <v>59</v>
      </c>
      <c r="B857" s="17" t="s">
        <v>246</v>
      </c>
      <c r="C857" s="17" t="s">
        <v>137</v>
      </c>
      <c r="D857" s="22">
        <v>28527229.190000001</v>
      </c>
      <c r="E857" s="22">
        <v>29304795.381499998</v>
      </c>
      <c r="F857" s="22">
        <v>5269973.75</v>
      </c>
      <c r="G857" s="22">
        <v>20.66</v>
      </c>
      <c r="H857" s="22">
        <v>0</v>
      </c>
      <c r="I857" s="22">
        <v>2136033.33</v>
      </c>
      <c r="J857" s="22">
        <v>395153.98</v>
      </c>
      <c r="K857" s="22">
        <v>617825.17000000004</v>
      </c>
      <c r="L857" s="22">
        <v>0</v>
      </c>
      <c r="M857" s="22">
        <v>0</v>
      </c>
      <c r="N857" s="22">
        <v>1254171.57</v>
      </c>
      <c r="O857" s="22">
        <v>36035.99</v>
      </c>
      <c r="P857" s="22">
        <v>0</v>
      </c>
      <c r="Q857" s="22">
        <v>4684689.8085000003</v>
      </c>
      <c r="R857" s="22">
        <v>57.96</v>
      </c>
      <c r="S857" s="22">
        <v>192224.29</v>
      </c>
      <c r="T857">
        <v>33984.379999999997</v>
      </c>
      <c r="U857">
        <v>0</v>
      </c>
      <c r="V857">
        <v>0</v>
      </c>
    </row>
    <row r="858" spans="1:22" x14ac:dyDescent="0.3">
      <c r="A858" s="18" t="s">
        <v>59</v>
      </c>
      <c r="B858" s="17" t="s">
        <v>246</v>
      </c>
      <c r="C858" s="17" t="s">
        <v>138</v>
      </c>
      <c r="D858" s="22">
        <v>1575728.94000001</v>
      </c>
      <c r="E858" s="22">
        <v>1663237.66830001</v>
      </c>
      <c r="F858" s="22">
        <v>284157</v>
      </c>
      <c r="G858" s="22">
        <v>91.76</v>
      </c>
      <c r="H858" s="22">
        <v>0</v>
      </c>
      <c r="I858" s="22">
        <v>138120.1</v>
      </c>
      <c r="J858" s="22">
        <v>59495.93</v>
      </c>
      <c r="K858" s="22">
        <v>13199.8</v>
      </c>
      <c r="L858" s="22">
        <v>0</v>
      </c>
      <c r="M858" s="22">
        <v>0</v>
      </c>
      <c r="N858" s="22">
        <v>82507.78</v>
      </c>
      <c r="O858" s="22">
        <v>3698.46</v>
      </c>
      <c r="P858" s="22">
        <v>0</v>
      </c>
      <c r="Q858" s="22">
        <v>205857.15169999999</v>
      </c>
      <c r="R858" s="22">
        <v>0</v>
      </c>
      <c r="S858" s="22">
        <v>9208.8799999999992</v>
      </c>
      <c r="T858">
        <v>0</v>
      </c>
      <c r="U858">
        <v>0</v>
      </c>
      <c r="V858">
        <v>0</v>
      </c>
    </row>
    <row r="859" spans="1:22" x14ac:dyDescent="0.3">
      <c r="A859" s="18" t="s">
        <v>59</v>
      </c>
      <c r="B859" s="17" t="s">
        <v>246</v>
      </c>
      <c r="C859" s="17" t="s">
        <v>139</v>
      </c>
      <c r="D859" s="22">
        <v>874227.6</v>
      </c>
      <c r="E859" s="22">
        <v>1064531.9580999999</v>
      </c>
      <c r="F859" s="22">
        <v>202843.59</v>
      </c>
      <c r="G859" s="22">
        <v>61.89</v>
      </c>
      <c r="H859" s="22">
        <v>0</v>
      </c>
      <c r="I859" s="22">
        <v>108324.64</v>
      </c>
      <c r="J859" s="22">
        <v>30601.89</v>
      </c>
      <c r="K859" s="22">
        <v>8850.26</v>
      </c>
      <c r="L859" s="22">
        <v>0</v>
      </c>
      <c r="M859" s="22">
        <v>0</v>
      </c>
      <c r="N859" s="22">
        <v>50892.9</v>
      </c>
      <c r="O859" s="22">
        <v>624.33000000000004</v>
      </c>
      <c r="P859" s="22">
        <v>0</v>
      </c>
      <c r="Q859" s="22">
        <v>13130.491900000001</v>
      </c>
      <c r="R859" s="22">
        <v>0</v>
      </c>
      <c r="S859" s="22">
        <v>591.26</v>
      </c>
      <c r="T859">
        <v>0</v>
      </c>
      <c r="U859">
        <v>0</v>
      </c>
      <c r="V859">
        <v>0</v>
      </c>
    </row>
    <row r="860" spans="1:22" x14ac:dyDescent="0.3">
      <c r="A860" s="18" t="s">
        <v>59</v>
      </c>
      <c r="B860" s="17" t="s">
        <v>246</v>
      </c>
      <c r="C860" s="17" t="s">
        <v>140</v>
      </c>
      <c r="D860" s="22">
        <v>2800829.1500000102</v>
      </c>
      <c r="E860" s="22">
        <v>3525740.9780000099</v>
      </c>
      <c r="F860" s="22">
        <v>729320.13</v>
      </c>
      <c r="G860" s="22">
        <v>44.31</v>
      </c>
      <c r="H860" s="22">
        <v>0</v>
      </c>
      <c r="I860" s="22">
        <v>447400.29</v>
      </c>
      <c r="J860" s="22">
        <v>59896.41</v>
      </c>
      <c r="K860" s="22">
        <v>33382.26</v>
      </c>
      <c r="L860" s="22">
        <v>0</v>
      </c>
      <c r="M860" s="22">
        <v>0</v>
      </c>
      <c r="N860" s="22">
        <v>120895.25</v>
      </c>
      <c r="O860" s="22">
        <v>772.76</v>
      </c>
      <c r="P860" s="22">
        <v>0</v>
      </c>
      <c r="Q860" s="22">
        <v>4604.9920000000002</v>
      </c>
      <c r="R860" s="22">
        <v>0</v>
      </c>
      <c r="S860" s="22">
        <v>196.69</v>
      </c>
      <c r="T860">
        <v>0</v>
      </c>
      <c r="U860">
        <v>0</v>
      </c>
      <c r="V860">
        <v>0</v>
      </c>
    </row>
    <row r="861" spans="1:22" x14ac:dyDescent="0.3">
      <c r="A861" s="18" t="s">
        <v>59</v>
      </c>
      <c r="B861" s="17" t="s">
        <v>246</v>
      </c>
      <c r="C861" s="17" t="s">
        <v>141</v>
      </c>
      <c r="D861" s="22">
        <v>3943380.97</v>
      </c>
      <c r="E861" s="22">
        <v>2369964.6206999999</v>
      </c>
      <c r="F861" s="22">
        <v>521639.98</v>
      </c>
      <c r="G861" s="22">
        <v>19.13</v>
      </c>
      <c r="H861" s="22">
        <v>0</v>
      </c>
      <c r="I861" s="22">
        <v>197273.84</v>
      </c>
      <c r="J861" s="22">
        <v>51897.32</v>
      </c>
      <c r="K861" s="22">
        <v>35767.35</v>
      </c>
      <c r="L861" s="22">
        <v>0</v>
      </c>
      <c r="M861" s="22">
        <v>0</v>
      </c>
      <c r="N861" s="22">
        <v>50879.68</v>
      </c>
      <c r="O861" s="22">
        <v>2464.4</v>
      </c>
      <c r="P861" s="22">
        <v>0</v>
      </c>
      <c r="Q861" s="22">
        <v>2303785.4393000002</v>
      </c>
      <c r="R861" s="22">
        <v>91003.94</v>
      </c>
      <c r="S861" s="22">
        <v>117725.17</v>
      </c>
      <c r="T861">
        <v>37581.75</v>
      </c>
      <c r="U861">
        <v>0</v>
      </c>
      <c r="V861">
        <v>0</v>
      </c>
    </row>
    <row r="862" spans="1:22" x14ac:dyDescent="0.3">
      <c r="A862" s="18" t="s">
        <v>59</v>
      </c>
      <c r="B862" s="17" t="s">
        <v>246</v>
      </c>
      <c r="C862" s="17" t="s">
        <v>142</v>
      </c>
      <c r="D862" s="22">
        <v>353590.78</v>
      </c>
      <c r="E862" s="22">
        <v>418243.65</v>
      </c>
      <c r="F862" s="22">
        <v>64652.87</v>
      </c>
      <c r="G862" s="22">
        <v>26.54</v>
      </c>
      <c r="H862" s="22">
        <v>0</v>
      </c>
      <c r="I862" s="22">
        <v>27831.919999999998</v>
      </c>
      <c r="J862" s="22">
        <v>15746.67</v>
      </c>
      <c r="K862" s="22">
        <v>4388.96</v>
      </c>
      <c r="L862" s="22">
        <v>0</v>
      </c>
      <c r="M862" s="22">
        <v>0</v>
      </c>
      <c r="N862" s="22">
        <v>7208.73</v>
      </c>
      <c r="O862" s="22">
        <v>180.4</v>
      </c>
      <c r="P862" s="22">
        <v>0</v>
      </c>
      <c r="Q862" s="22">
        <v>0</v>
      </c>
      <c r="R862" s="22">
        <v>0</v>
      </c>
      <c r="S862" s="22">
        <v>0</v>
      </c>
      <c r="T862">
        <v>0</v>
      </c>
      <c r="U862">
        <v>0</v>
      </c>
      <c r="V862">
        <v>0</v>
      </c>
    </row>
    <row r="863" spans="1:22" x14ac:dyDescent="0.3">
      <c r="A863" s="18" t="s">
        <v>59</v>
      </c>
      <c r="B863" s="17" t="s">
        <v>246</v>
      </c>
      <c r="C863" s="17" t="s">
        <v>143</v>
      </c>
      <c r="D863" s="22">
        <v>1805590.7</v>
      </c>
      <c r="E863" s="22">
        <v>2148328.355</v>
      </c>
      <c r="F863" s="22">
        <v>394975.29</v>
      </c>
      <c r="G863" s="22">
        <v>32.5</v>
      </c>
      <c r="H863" s="22">
        <v>0</v>
      </c>
      <c r="I863" s="22">
        <v>190484.68</v>
      </c>
      <c r="J863" s="22">
        <v>78128.429999999993</v>
      </c>
      <c r="K863" s="22">
        <v>14999.79</v>
      </c>
      <c r="L863" s="22">
        <v>0</v>
      </c>
      <c r="M863" s="22">
        <v>0</v>
      </c>
      <c r="N863" s="22">
        <v>91667.75</v>
      </c>
      <c r="O863" s="22">
        <v>559.86</v>
      </c>
      <c r="P863" s="22">
        <v>0</v>
      </c>
      <c r="Q863" s="22">
        <v>54723.754999999997</v>
      </c>
      <c r="R863" s="22">
        <v>0</v>
      </c>
      <c r="S863" s="22">
        <v>2486.12</v>
      </c>
      <c r="T863">
        <v>0</v>
      </c>
      <c r="U863">
        <v>0</v>
      </c>
      <c r="V863">
        <v>0</v>
      </c>
    </row>
    <row r="864" spans="1:22" x14ac:dyDescent="0.3">
      <c r="A864" s="18" t="s">
        <v>59</v>
      </c>
      <c r="B864" s="17" t="s">
        <v>246</v>
      </c>
      <c r="C864" s="17" t="s">
        <v>144</v>
      </c>
      <c r="D864" s="22">
        <v>2208215.08</v>
      </c>
      <c r="E864" s="22">
        <v>2571920.7122</v>
      </c>
      <c r="F864" s="22">
        <v>367830.79</v>
      </c>
      <c r="G864" s="22">
        <v>8.7100000000000009</v>
      </c>
      <c r="H864" s="22">
        <v>0</v>
      </c>
      <c r="I864" s="22">
        <v>148102.45000000001</v>
      </c>
      <c r="J864" s="22">
        <v>24971.279999999999</v>
      </c>
      <c r="K864" s="22">
        <v>66157.509999999995</v>
      </c>
      <c r="L864" s="22">
        <v>0</v>
      </c>
      <c r="M864" s="22">
        <v>0</v>
      </c>
      <c r="N864" s="22">
        <v>74082.98</v>
      </c>
      <c r="O864" s="22">
        <v>653.54999999999995</v>
      </c>
      <c r="P864" s="22">
        <v>0</v>
      </c>
      <c r="Q864" s="22">
        <v>4312.2578000000003</v>
      </c>
      <c r="R864" s="22">
        <v>7.0000000000000007E-2</v>
      </c>
      <c r="S864" s="22">
        <v>187.03</v>
      </c>
      <c r="T864">
        <v>0</v>
      </c>
      <c r="U864">
        <v>0</v>
      </c>
      <c r="V864">
        <v>0</v>
      </c>
    </row>
    <row r="865" spans="1:22" x14ac:dyDescent="0.3">
      <c r="A865" s="18" t="s">
        <v>59</v>
      </c>
      <c r="B865" s="17" t="s">
        <v>246</v>
      </c>
      <c r="C865" s="17" t="s">
        <v>145</v>
      </c>
      <c r="D865" s="22">
        <v>1386999.61</v>
      </c>
      <c r="E865" s="22">
        <v>1673922.1229000001</v>
      </c>
      <c r="F865" s="22">
        <v>292393.57</v>
      </c>
      <c r="G865" s="22">
        <v>27.28</v>
      </c>
      <c r="H865" s="22">
        <v>0</v>
      </c>
      <c r="I865" s="22">
        <v>163012.57</v>
      </c>
      <c r="J865" s="22">
        <v>52020.82</v>
      </c>
      <c r="K865" s="22">
        <v>13433.61</v>
      </c>
      <c r="L865" s="22">
        <v>0</v>
      </c>
      <c r="M865" s="22">
        <v>0</v>
      </c>
      <c r="N865" s="22">
        <v>44277.29</v>
      </c>
      <c r="O865" s="22">
        <v>1326.98</v>
      </c>
      <c r="P865" s="22">
        <v>0</v>
      </c>
      <c r="Q865" s="22">
        <v>5717.6471000000001</v>
      </c>
      <c r="R865" s="22">
        <v>0</v>
      </c>
      <c r="S865" s="22">
        <v>246.59</v>
      </c>
      <c r="T865">
        <v>0</v>
      </c>
      <c r="U865">
        <v>0</v>
      </c>
      <c r="V865">
        <v>0</v>
      </c>
    </row>
    <row r="866" spans="1:22" x14ac:dyDescent="0.3">
      <c r="A866" s="18" t="s">
        <v>59</v>
      </c>
      <c r="B866" s="17" t="s">
        <v>246</v>
      </c>
      <c r="C866" s="17" t="s">
        <v>147</v>
      </c>
      <c r="D866" s="22">
        <v>0</v>
      </c>
      <c r="E866" s="22">
        <v>0</v>
      </c>
      <c r="F866" s="22">
        <v>0</v>
      </c>
      <c r="G866" s="22">
        <v>0</v>
      </c>
      <c r="H866" s="22">
        <v>0</v>
      </c>
      <c r="I866" s="22">
        <v>0</v>
      </c>
      <c r="J866" s="22">
        <v>0</v>
      </c>
      <c r="K866" s="22">
        <v>0</v>
      </c>
      <c r="L866" s="22">
        <v>0</v>
      </c>
      <c r="M866" s="22">
        <v>0</v>
      </c>
      <c r="N866" s="22">
        <v>0</v>
      </c>
      <c r="O866" s="22">
        <v>0</v>
      </c>
      <c r="P866" s="22">
        <v>0</v>
      </c>
      <c r="Q866" s="22">
        <v>0</v>
      </c>
      <c r="R866" s="22">
        <v>0</v>
      </c>
      <c r="S866" s="22">
        <v>0</v>
      </c>
      <c r="T866">
        <v>0</v>
      </c>
      <c r="U866">
        <v>0</v>
      </c>
      <c r="V866">
        <v>0</v>
      </c>
    </row>
    <row r="867" spans="1:22" x14ac:dyDescent="0.3">
      <c r="A867" s="18" t="s">
        <v>59</v>
      </c>
      <c r="B867" s="17" t="s">
        <v>246</v>
      </c>
      <c r="C867" s="17" t="s">
        <v>148</v>
      </c>
      <c r="D867" s="22">
        <v>2023.01</v>
      </c>
      <c r="E867" s="22">
        <v>2209.27</v>
      </c>
      <c r="F867" s="22">
        <v>186.26</v>
      </c>
      <c r="G867" s="22">
        <v>4.2699999999999996</v>
      </c>
      <c r="H867" s="22">
        <v>0</v>
      </c>
      <c r="I867" s="22">
        <v>0</v>
      </c>
      <c r="J867" s="22">
        <v>186.23</v>
      </c>
      <c r="K867" s="22">
        <v>0.03</v>
      </c>
      <c r="L867" s="22">
        <v>0</v>
      </c>
      <c r="M867" s="22">
        <v>0</v>
      </c>
      <c r="N867" s="22">
        <v>100.65</v>
      </c>
      <c r="O867" s="22">
        <v>0</v>
      </c>
      <c r="P867" s="22">
        <v>0</v>
      </c>
      <c r="Q867" s="22">
        <v>0</v>
      </c>
      <c r="R867" s="22">
        <v>0</v>
      </c>
      <c r="S867" s="22">
        <v>0</v>
      </c>
      <c r="T867">
        <v>0</v>
      </c>
      <c r="U867">
        <v>0</v>
      </c>
      <c r="V867">
        <v>0</v>
      </c>
    </row>
    <row r="868" spans="1:22" x14ac:dyDescent="0.3">
      <c r="A868" s="18" t="s">
        <v>59</v>
      </c>
      <c r="B868" s="17" t="s">
        <v>246</v>
      </c>
      <c r="C868" s="17" t="s">
        <v>149</v>
      </c>
      <c r="D868" s="22">
        <v>28851.96</v>
      </c>
      <c r="E868" s="22">
        <v>31701.18</v>
      </c>
      <c r="F868" s="22">
        <v>2849.22</v>
      </c>
      <c r="G868" s="22">
        <v>0</v>
      </c>
      <c r="H868" s="22">
        <v>0</v>
      </c>
      <c r="I868" s="22">
        <v>275.23</v>
      </c>
      <c r="J868" s="22">
        <v>2392.17</v>
      </c>
      <c r="K868" s="22">
        <v>86.22</v>
      </c>
      <c r="L868" s="22">
        <v>0</v>
      </c>
      <c r="M868" s="22">
        <v>0</v>
      </c>
      <c r="N868" s="22">
        <v>0</v>
      </c>
      <c r="O868" s="22">
        <v>0</v>
      </c>
      <c r="P868" s="22">
        <v>0</v>
      </c>
      <c r="Q868" s="22">
        <v>0</v>
      </c>
      <c r="R868" s="22">
        <v>0</v>
      </c>
      <c r="S868" s="22">
        <v>0</v>
      </c>
      <c r="T868">
        <v>0</v>
      </c>
      <c r="U868">
        <v>0</v>
      </c>
      <c r="V868">
        <v>0</v>
      </c>
    </row>
    <row r="869" spans="1:22" x14ac:dyDescent="0.3">
      <c r="A869" s="18" t="s">
        <v>59</v>
      </c>
      <c r="B869" s="17" t="s">
        <v>246</v>
      </c>
      <c r="C869" s="17" t="s">
        <v>150</v>
      </c>
      <c r="D869" s="22">
        <v>18829.41</v>
      </c>
      <c r="E869" s="22">
        <v>20358.951099999998</v>
      </c>
      <c r="F869" s="22">
        <v>1906.36</v>
      </c>
      <c r="G869" s="22">
        <v>0</v>
      </c>
      <c r="H869" s="22">
        <v>0</v>
      </c>
      <c r="I869" s="22">
        <v>255.08</v>
      </c>
      <c r="J869" s="22">
        <v>1507.84</v>
      </c>
      <c r="K869" s="22">
        <v>54.85</v>
      </c>
      <c r="L869" s="22">
        <v>0</v>
      </c>
      <c r="M869" s="22">
        <v>0</v>
      </c>
      <c r="N869" s="22">
        <v>0</v>
      </c>
      <c r="O869" s="22">
        <v>0</v>
      </c>
      <c r="P869" s="22">
        <v>0</v>
      </c>
      <c r="Q869" s="22">
        <v>409.33890000000002</v>
      </c>
      <c r="R869" s="22">
        <v>0</v>
      </c>
      <c r="S869" s="22">
        <v>32.520000000000003</v>
      </c>
      <c r="T869">
        <v>0</v>
      </c>
      <c r="U869">
        <v>0</v>
      </c>
      <c r="V869">
        <v>0</v>
      </c>
    </row>
    <row r="870" spans="1:22" x14ac:dyDescent="0.3">
      <c r="A870" s="18" t="s">
        <v>60</v>
      </c>
      <c r="B870" s="17" t="s">
        <v>247</v>
      </c>
      <c r="C870" s="17" t="s">
        <v>130</v>
      </c>
      <c r="D870" s="22">
        <v>1218241.2</v>
      </c>
      <c r="E870" s="22">
        <v>1586254.7984</v>
      </c>
      <c r="F870" s="22">
        <v>373491.95</v>
      </c>
      <c r="G870" s="22">
        <v>9.3000000000000007</v>
      </c>
      <c r="H870" s="22">
        <v>0</v>
      </c>
      <c r="I870" s="22">
        <v>50496.34</v>
      </c>
      <c r="J870" s="22">
        <v>240267.72</v>
      </c>
      <c r="K870" s="22">
        <v>69751.839999999997</v>
      </c>
      <c r="L870" s="22">
        <v>0</v>
      </c>
      <c r="M870" s="22">
        <v>0</v>
      </c>
      <c r="N870" s="22">
        <v>81974.45</v>
      </c>
      <c r="O870" s="22">
        <v>179.37</v>
      </c>
      <c r="P870" s="22">
        <v>0</v>
      </c>
      <c r="Q870" s="22">
        <v>8381.1316000000006</v>
      </c>
      <c r="R870" s="22">
        <v>0</v>
      </c>
      <c r="S870" s="22">
        <v>2902.78</v>
      </c>
      <c r="T870">
        <v>12.92</v>
      </c>
      <c r="U870">
        <v>0</v>
      </c>
      <c r="V870">
        <v>0</v>
      </c>
    </row>
    <row r="871" spans="1:22" x14ac:dyDescent="0.3">
      <c r="A871" s="18" t="s">
        <v>60</v>
      </c>
      <c r="B871" s="17" t="s">
        <v>247</v>
      </c>
      <c r="C871" s="17" t="s">
        <v>131</v>
      </c>
      <c r="D871" s="22">
        <v>3797257.8200000101</v>
      </c>
      <c r="E871" s="22">
        <v>3099791.9742999999</v>
      </c>
      <c r="F871" s="22">
        <v>595489.47</v>
      </c>
      <c r="G871" s="22">
        <v>2.72</v>
      </c>
      <c r="H871" s="22">
        <v>0</v>
      </c>
      <c r="I871" s="22">
        <v>124678.26</v>
      </c>
      <c r="J871" s="22">
        <v>104832.71</v>
      </c>
      <c r="K871" s="22">
        <v>331858.46999999997</v>
      </c>
      <c r="L871" s="22">
        <v>0</v>
      </c>
      <c r="M871" s="22">
        <v>0</v>
      </c>
      <c r="N871" s="22">
        <v>46530.74</v>
      </c>
      <c r="O871" s="22">
        <v>11471.05</v>
      </c>
      <c r="P871" s="22">
        <v>0</v>
      </c>
      <c r="Q871" s="22">
        <v>1610926.3256999999</v>
      </c>
      <c r="R871" s="22">
        <v>515.66999999999996</v>
      </c>
      <c r="S871" s="22">
        <v>317455.34000000003</v>
      </c>
      <c r="T871">
        <v>15869.83</v>
      </c>
      <c r="U871">
        <v>0</v>
      </c>
      <c r="V871">
        <v>3.74</v>
      </c>
    </row>
    <row r="872" spans="1:22" x14ac:dyDescent="0.3">
      <c r="A872" s="18" t="s">
        <v>60</v>
      </c>
      <c r="B872" s="17" t="s">
        <v>247</v>
      </c>
      <c r="C872" s="17" t="s">
        <v>147</v>
      </c>
      <c r="D872" s="22">
        <v>1079716.32</v>
      </c>
      <c r="E872" s="22">
        <v>1492735.55</v>
      </c>
      <c r="F872" s="22">
        <v>413019.23</v>
      </c>
      <c r="G872" s="22">
        <v>39.700000000000003</v>
      </c>
      <c r="H872" s="22">
        <v>0</v>
      </c>
      <c r="I872" s="22">
        <v>73724.3</v>
      </c>
      <c r="J872" s="22">
        <v>246561.06</v>
      </c>
      <c r="K872" s="22">
        <v>72671.740000000005</v>
      </c>
      <c r="L872" s="22">
        <v>0</v>
      </c>
      <c r="M872" s="22">
        <v>0</v>
      </c>
      <c r="N872" s="22">
        <v>54553.62</v>
      </c>
      <c r="O872" s="22">
        <v>574.21</v>
      </c>
      <c r="P872" s="22">
        <v>0</v>
      </c>
      <c r="Q872" s="22">
        <v>0</v>
      </c>
      <c r="R872" s="22">
        <v>0</v>
      </c>
      <c r="S872" s="22">
        <v>0</v>
      </c>
      <c r="T872">
        <v>0</v>
      </c>
      <c r="U872">
        <v>0</v>
      </c>
      <c r="V872">
        <v>0</v>
      </c>
    </row>
    <row r="873" spans="1:22" x14ac:dyDescent="0.3">
      <c r="A873" s="18" t="s">
        <v>60</v>
      </c>
      <c r="B873" s="17" t="s">
        <v>247</v>
      </c>
      <c r="C873" s="17" t="s">
        <v>148</v>
      </c>
      <c r="D873" s="22">
        <v>719217.82</v>
      </c>
      <c r="E873" s="22">
        <v>1029645.85</v>
      </c>
      <c r="F873" s="22">
        <v>310428.03000000003</v>
      </c>
      <c r="G873" s="22">
        <v>31.08</v>
      </c>
      <c r="H873" s="22">
        <v>0</v>
      </c>
      <c r="I873" s="22">
        <v>45410.58</v>
      </c>
      <c r="J873" s="22">
        <v>188465.76</v>
      </c>
      <c r="K873" s="22">
        <v>64001.96</v>
      </c>
      <c r="L873" s="22">
        <v>0</v>
      </c>
      <c r="M873" s="22">
        <v>0</v>
      </c>
      <c r="N873" s="22">
        <v>37451.4</v>
      </c>
      <c r="O873" s="22">
        <v>496.07</v>
      </c>
      <c r="P873" s="22">
        <v>0</v>
      </c>
      <c r="Q873" s="22">
        <v>0</v>
      </c>
      <c r="R873" s="22">
        <v>0</v>
      </c>
      <c r="S873" s="22">
        <v>0</v>
      </c>
      <c r="T873">
        <v>0</v>
      </c>
      <c r="U873">
        <v>0</v>
      </c>
      <c r="V873">
        <v>0</v>
      </c>
    </row>
    <row r="874" spans="1:22" x14ac:dyDescent="0.3">
      <c r="A874" s="18" t="s">
        <v>60</v>
      </c>
      <c r="B874" s="17" t="s">
        <v>247</v>
      </c>
      <c r="C874" s="17" t="s">
        <v>149</v>
      </c>
      <c r="D874" s="22">
        <v>399704.04</v>
      </c>
      <c r="E874" s="22">
        <v>561366.15</v>
      </c>
      <c r="F874" s="22">
        <v>161662.10999999999</v>
      </c>
      <c r="G874" s="22">
        <v>7.54</v>
      </c>
      <c r="H874" s="22">
        <v>0</v>
      </c>
      <c r="I874" s="22">
        <v>18609.080000000002</v>
      </c>
      <c r="J874" s="22">
        <v>119848.56</v>
      </c>
      <c r="K874" s="22">
        <v>18522.740000000002</v>
      </c>
      <c r="L874" s="22">
        <v>0</v>
      </c>
      <c r="M874" s="22">
        <v>0</v>
      </c>
      <c r="N874" s="22">
        <v>29310.73</v>
      </c>
      <c r="O874" s="22">
        <v>0</v>
      </c>
      <c r="P874" s="22">
        <v>0</v>
      </c>
      <c r="Q874" s="22">
        <v>0</v>
      </c>
      <c r="R874" s="22">
        <v>0</v>
      </c>
      <c r="S874" s="22">
        <v>0</v>
      </c>
      <c r="T874">
        <v>0</v>
      </c>
      <c r="U874">
        <v>0</v>
      </c>
      <c r="V874">
        <v>0</v>
      </c>
    </row>
    <row r="875" spans="1:22" x14ac:dyDescent="0.3">
      <c r="A875" s="18" t="s">
        <v>60</v>
      </c>
      <c r="B875" s="17" t="s">
        <v>247</v>
      </c>
      <c r="C875" s="17" t="s">
        <v>150</v>
      </c>
      <c r="D875" s="22">
        <v>530176.64</v>
      </c>
      <c r="E875" s="22">
        <v>737038.7</v>
      </c>
      <c r="F875" s="22">
        <v>206862.06</v>
      </c>
      <c r="G875" s="22">
        <v>21.06</v>
      </c>
      <c r="H875" s="22">
        <v>0</v>
      </c>
      <c r="I875" s="22">
        <v>26948.1</v>
      </c>
      <c r="J875" s="22">
        <v>141502</v>
      </c>
      <c r="K875" s="22">
        <v>31445.3</v>
      </c>
      <c r="L875" s="22">
        <v>0</v>
      </c>
      <c r="M875" s="22">
        <v>0</v>
      </c>
      <c r="N875" s="22">
        <v>25694.63</v>
      </c>
      <c r="O875" s="22">
        <v>392.66</v>
      </c>
      <c r="P875" s="22">
        <v>0</v>
      </c>
      <c r="Q875" s="22">
        <v>0</v>
      </c>
      <c r="R875" s="22">
        <v>0</v>
      </c>
      <c r="S875" s="22">
        <v>0</v>
      </c>
      <c r="T875">
        <v>0</v>
      </c>
      <c r="U875">
        <v>0</v>
      </c>
      <c r="V875">
        <v>0</v>
      </c>
    </row>
    <row r="876" spans="1:22" x14ac:dyDescent="0.3">
      <c r="A876" s="18" t="s">
        <v>60</v>
      </c>
      <c r="B876" s="17" t="s">
        <v>247</v>
      </c>
      <c r="C876" s="17" t="s">
        <v>151</v>
      </c>
      <c r="D876" s="22">
        <v>5406445.7000000002</v>
      </c>
      <c r="E876" s="22">
        <v>6609747.7800000003</v>
      </c>
      <c r="F876" s="22">
        <v>1203302.08</v>
      </c>
      <c r="G876" s="22">
        <v>18.399999999999999</v>
      </c>
      <c r="H876" s="22">
        <v>0</v>
      </c>
      <c r="I876" s="22">
        <v>98015.54</v>
      </c>
      <c r="J876" s="22">
        <v>102944.28</v>
      </c>
      <c r="K876" s="22">
        <v>974190.98</v>
      </c>
      <c r="L876" s="22">
        <v>0</v>
      </c>
      <c r="M876" s="22">
        <v>0</v>
      </c>
      <c r="N876" s="22">
        <v>46281.69</v>
      </c>
      <c r="O876" s="22">
        <v>118.87</v>
      </c>
      <c r="P876" s="22">
        <v>0</v>
      </c>
      <c r="Q876" s="22">
        <v>0</v>
      </c>
      <c r="R876" s="22">
        <v>0</v>
      </c>
      <c r="S876" s="22">
        <v>0</v>
      </c>
      <c r="T876">
        <v>0</v>
      </c>
      <c r="U876">
        <v>0</v>
      </c>
      <c r="V876">
        <v>0</v>
      </c>
    </row>
    <row r="877" spans="1:22" x14ac:dyDescent="0.3">
      <c r="A877" s="18" t="s">
        <v>60</v>
      </c>
      <c r="B877" s="17" t="s">
        <v>247</v>
      </c>
      <c r="C877" s="17" t="s">
        <v>200</v>
      </c>
      <c r="D877" s="22">
        <v>4419746.5</v>
      </c>
      <c r="E877" s="22">
        <v>6067933.6644000001</v>
      </c>
      <c r="F877" s="22">
        <v>1751895.46</v>
      </c>
      <c r="G877" s="22">
        <v>61.18</v>
      </c>
      <c r="H877" s="22">
        <v>0</v>
      </c>
      <c r="I877" s="22">
        <v>952591.98</v>
      </c>
      <c r="J877" s="22">
        <v>409690.24</v>
      </c>
      <c r="K877" s="22">
        <v>139066.23999999999</v>
      </c>
      <c r="L877" s="22">
        <v>0</v>
      </c>
      <c r="M877" s="22">
        <v>0</v>
      </c>
      <c r="N877" s="22">
        <v>175536.47</v>
      </c>
      <c r="O877" s="22">
        <v>414.03</v>
      </c>
      <c r="P877" s="22">
        <v>0</v>
      </c>
      <c r="Q877" s="22">
        <v>126485.5056</v>
      </c>
      <c r="R877" s="22">
        <v>61.37</v>
      </c>
      <c r="S877" s="22">
        <v>22715.84</v>
      </c>
      <c r="T877">
        <v>42021.63</v>
      </c>
      <c r="U877">
        <v>0</v>
      </c>
      <c r="V877">
        <v>0</v>
      </c>
    </row>
    <row r="878" spans="1:22" x14ac:dyDescent="0.3">
      <c r="A878" s="18" t="s">
        <v>60</v>
      </c>
      <c r="B878" s="17" t="s">
        <v>247</v>
      </c>
      <c r="C878" s="17" t="s">
        <v>201</v>
      </c>
      <c r="D878" s="22">
        <v>3602311.4599999902</v>
      </c>
      <c r="E878" s="22">
        <v>4804927.1414999897</v>
      </c>
      <c r="F878" s="22">
        <v>1382495.19</v>
      </c>
      <c r="G878" s="22">
        <v>6.54</v>
      </c>
      <c r="H878" s="22">
        <v>0</v>
      </c>
      <c r="I878" s="22">
        <v>637105.93999999994</v>
      </c>
      <c r="J878" s="22">
        <v>332850.7</v>
      </c>
      <c r="K878" s="22">
        <v>223291.93</v>
      </c>
      <c r="L878" s="22">
        <v>0</v>
      </c>
      <c r="M878" s="22">
        <v>0</v>
      </c>
      <c r="N878" s="22">
        <v>106201.3</v>
      </c>
      <c r="O878" s="22">
        <v>1202.18</v>
      </c>
      <c r="P878" s="22">
        <v>0</v>
      </c>
      <c r="Q878" s="22">
        <v>217931.5385</v>
      </c>
      <c r="R878" s="22">
        <v>0</v>
      </c>
      <c r="S878" s="22">
        <v>38052.03</v>
      </c>
      <c r="T878">
        <v>0</v>
      </c>
      <c r="U878">
        <v>0</v>
      </c>
      <c r="V878">
        <v>0</v>
      </c>
    </row>
    <row r="879" spans="1:22" x14ac:dyDescent="0.3">
      <c r="A879" s="18" t="s">
        <v>60</v>
      </c>
      <c r="B879" s="17" t="s">
        <v>247</v>
      </c>
      <c r="C879" s="17" t="s">
        <v>205</v>
      </c>
      <c r="D879" s="22">
        <v>1228539.3600000001</v>
      </c>
      <c r="E879" s="22">
        <v>1681367.07</v>
      </c>
      <c r="F879" s="22">
        <v>452827.71</v>
      </c>
      <c r="G879" s="22">
        <v>5.56</v>
      </c>
      <c r="H879" s="22">
        <v>0</v>
      </c>
      <c r="I879" s="22">
        <v>95636.22</v>
      </c>
      <c r="J879" s="22">
        <v>231293.14</v>
      </c>
      <c r="K879" s="22">
        <v>101568.64</v>
      </c>
      <c r="L879" s="22">
        <v>0</v>
      </c>
      <c r="M879" s="22">
        <v>0</v>
      </c>
      <c r="N879" s="22">
        <v>40634.26</v>
      </c>
      <c r="O879" s="22">
        <v>218.41</v>
      </c>
      <c r="P879" s="22">
        <v>0</v>
      </c>
      <c r="Q879" s="22">
        <v>0</v>
      </c>
      <c r="R879" s="22">
        <v>0</v>
      </c>
      <c r="S879" s="22">
        <v>0</v>
      </c>
      <c r="T879">
        <v>0</v>
      </c>
      <c r="U879">
        <v>0</v>
      </c>
      <c r="V879">
        <v>0</v>
      </c>
    </row>
    <row r="880" spans="1:22" x14ac:dyDescent="0.3">
      <c r="A880" s="18" t="s">
        <v>60</v>
      </c>
      <c r="B880" s="17" t="s">
        <v>247</v>
      </c>
      <c r="C880" s="17" t="s">
        <v>206</v>
      </c>
      <c r="D880" s="22">
        <v>4419978.3899999997</v>
      </c>
      <c r="E880" s="22">
        <v>5222806.6338999998</v>
      </c>
      <c r="F880" s="22">
        <v>1433213.11</v>
      </c>
      <c r="G880" s="22">
        <v>90.25</v>
      </c>
      <c r="H880" s="22">
        <v>0</v>
      </c>
      <c r="I880" s="22">
        <v>477013.77</v>
      </c>
      <c r="J880" s="22">
        <v>447690.2</v>
      </c>
      <c r="K880" s="22">
        <v>371872.34</v>
      </c>
      <c r="L880" s="22">
        <v>0</v>
      </c>
      <c r="M880" s="22">
        <v>0</v>
      </c>
      <c r="N880" s="22">
        <v>136802.99</v>
      </c>
      <c r="O880" s="22">
        <v>2483.58</v>
      </c>
      <c r="P880" s="22">
        <v>0</v>
      </c>
      <c r="Q880" s="22">
        <v>799539.27610000002</v>
      </c>
      <c r="R880" s="22">
        <v>940.08</v>
      </c>
      <c r="S880" s="22">
        <v>168214.33</v>
      </c>
      <c r="T880">
        <v>3627.17</v>
      </c>
      <c r="U880">
        <v>0</v>
      </c>
      <c r="V880">
        <v>1.1000000000000001</v>
      </c>
    </row>
    <row r="881" spans="1:22" x14ac:dyDescent="0.3">
      <c r="A881" s="18" t="s">
        <v>60</v>
      </c>
      <c r="B881" s="17" t="s">
        <v>247</v>
      </c>
      <c r="C881" s="17" t="s">
        <v>215</v>
      </c>
      <c r="D881" s="22">
        <v>277476.86</v>
      </c>
      <c r="E881" s="22">
        <v>396045.39</v>
      </c>
      <c r="F881" s="22">
        <v>118568.53</v>
      </c>
      <c r="G881" s="22">
        <v>3.34</v>
      </c>
      <c r="H881" s="22">
        <v>0</v>
      </c>
      <c r="I881" s="22">
        <v>23061.439999999999</v>
      </c>
      <c r="J881" s="22">
        <v>82213.539999999994</v>
      </c>
      <c r="K881" s="22">
        <v>7349.6</v>
      </c>
      <c r="L881" s="22">
        <v>0</v>
      </c>
      <c r="M881" s="22">
        <v>0</v>
      </c>
      <c r="N881" s="22">
        <v>26845.24</v>
      </c>
      <c r="O881" s="22">
        <v>0</v>
      </c>
      <c r="P881" s="22">
        <v>0</v>
      </c>
      <c r="Q881" s="22">
        <v>0</v>
      </c>
      <c r="R881" s="22">
        <v>0</v>
      </c>
      <c r="S881" s="22">
        <v>0</v>
      </c>
      <c r="T881">
        <v>0</v>
      </c>
      <c r="U881">
        <v>0</v>
      </c>
      <c r="V881">
        <v>0</v>
      </c>
    </row>
    <row r="882" spans="1:22" x14ac:dyDescent="0.3">
      <c r="A882" s="18" t="s">
        <v>60</v>
      </c>
      <c r="B882" s="17" t="s">
        <v>247</v>
      </c>
      <c r="C882" s="17" t="s">
        <v>207</v>
      </c>
      <c r="D882" s="22">
        <v>710165.34</v>
      </c>
      <c r="E882" s="22">
        <v>1004005.08</v>
      </c>
      <c r="F882" s="22">
        <v>293839.74</v>
      </c>
      <c r="G882" s="22">
        <v>6.22</v>
      </c>
      <c r="H882" s="22">
        <v>0</v>
      </c>
      <c r="I882" s="22">
        <v>90448.82</v>
      </c>
      <c r="J882" s="22">
        <v>145662.78</v>
      </c>
      <c r="K882" s="22">
        <v>32926.36</v>
      </c>
      <c r="L882" s="22">
        <v>0</v>
      </c>
      <c r="M882" s="22">
        <v>0</v>
      </c>
      <c r="N882" s="22">
        <v>29982.58</v>
      </c>
      <c r="O882" s="22">
        <v>471.72</v>
      </c>
      <c r="P882" s="22">
        <v>0</v>
      </c>
      <c r="Q882" s="22">
        <v>0</v>
      </c>
      <c r="R882" s="22">
        <v>0</v>
      </c>
      <c r="S882" s="22">
        <v>0</v>
      </c>
      <c r="T882">
        <v>0</v>
      </c>
      <c r="U882">
        <v>0</v>
      </c>
      <c r="V882">
        <v>0</v>
      </c>
    </row>
    <row r="883" spans="1:22" x14ac:dyDescent="0.3">
      <c r="A883" s="18" t="s">
        <v>60</v>
      </c>
      <c r="B883" s="17" t="s">
        <v>247</v>
      </c>
      <c r="C883" s="17" t="s">
        <v>216</v>
      </c>
      <c r="D883" s="22">
        <v>1144686.5</v>
      </c>
      <c r="E883" s="22">
        <v>1521557.79</v>
      </c>
      <c r="F883" s="22">
        <v>376871.29</v>
      </c>
      <c r="G883" s="22">
        <v>13.58</v>
      </c>
      <c r="H883" s="22">
        <v>0</v>
      </c>
      <c r="I883" s="22">
        <v>86954.18</v>
      </c>
      <c r="J883" s="22">
        <v>161392.32000000001</v>
      </c>
      <c r="K883" s="22">
        <v>103384.36</v>
      </c>
      <c r="L883" s="22">
        <v>0</v>
      </c>
      <c r="M883" s="22">
        <v>0</v>
      </c>
      <c r="N883" s="22">
        <v>23575.47</v>
      </c>
      <c r="O883" s="22">
        <v>149.51</v>
      </c>
      <c r="P883" s="22">
        <v>0</v>
      </c>
      <c r="Q883" s="22">
        <v>0</v>
      </c>
      <c r="R883" s="22">
        <v>0</v>
      </c>
      <c r="S883" s="22">
        <v>0</v>
      </c>
      <c r="T883">
        <v>0</v>
      </c>
      <c r="U883">
        <v>0</v>
      </c>
      <c r="V883">
        <v>0</v>
      </c>
    </row>
    <row r="884" spans="1:22" x14ac:dyDescent="0.3">
      <c r="A884" s="18" t="s">
        <v>60</v>
      </c>
      <c r="B884" s="17" t="s">
        <v>247</v>
      </c>
      <c r="C884" s="17" t="s">
        <v>208</v>
      </c>
      <c r="D884" s="22">
        <v>755681.98</v>
      </c>
      <c r="E884" s="22">
        <v>963466.6851</v>
      </c>
      <c r="F884" s="22">
        <v>242582.79</v>
      </c>
      <c r="G884" s="22">
        <v>12.22</v>
      </c>
      <c r="H884" s="22">
        <v>0</v>
      </c>
      <c r="I884" s="22">
        <v>42544.480000000003</v>
      </c>
      <c r="J884" s="22">
        <v>113642.54</v>
      </c>
      <c r="K884" s="22">
        <v>75518.19</v>
      </c>
      <c r="L884" s="22">
        <v>0</v>
      </c>
      <c r="M884" s="22">
        <v>0</v>
      </c>
      <c r="N884" s="22">
        <v>38933.97</v>
      </c>
      <c r="O884" s="22">
        <v>0</v>
      </c>
      <c r="P884" s="22">
        <v>0</v>
      </c>
      <c r="Q884" s="22">
        <v>43246.454899999997</v>
      </c>
      <c r="R884" s="22">
        <v>0</v>
      </c>
      <c r="S884" s="22">
        <v>8448.3700000000008</v>
      </c>
      <c r="T884">
        <v>86.59</v>
      </c>
      <c r="U884">
        <v>0</v>
      </c>
      <c r="V884">
        <v>0</v>
      </c>
    </row>
    <row r="885" spans="1:22" x14ac:dyDescent="0.3">
      <c r="A885" s="18" t="s">
        <v>60</v>
      </c>
      <c r="B885" s="17" t="s">
        <v>247</v>
      </c>
      <c r="C885" s="17" t="s">
        <v>209</v>
      </c>
      <c r="D885" s="22">
        <v>2542061.3200000101</v>
      </c>
      <c r="E885" s="22">
        <v>3604562.0500000101</v>
      </c>
      <c r="F885" s="22">
        <v>1062500.73</v>
      </c>
      <c r="G885" s="22">
        <v>31.4</v>
      </c>
      <c r="H885" s="22">
        <v>0</v>
      </c>
      <c r="I885" s="22">
        <v>521443.16</v>
      </c>
      <c r="J885" s="22">
        <v>352889.44</v>
      </c>
      <c r="K885" s="22">
        <v>47311.72</v>
      </c>
      <c r="L885" s="22">
        <v>0</v>
      </c>
      <c r="M885" s="22">
        <v>0</v>
      </c>
      <c r="N885" s="22">
        <v>123906.51</v>
      </c>
      <c r="O885" s="22">
        <v>100</v>
      </c>
      <c r="P885" s="22">
        <v>0</v>
      </c>
      <c r="Q885" s="22">
        <v>0</v>
      </c>
      <c r="R885" s="22">
        <v>0</v>
      </c>
      <c r="S885" s="22">
        <v>0</v>
      </c>
      <c r="T885">
        <v>0</v>
      </c>
      <c r="U885">
        <v>0</v>
      </c>
      <c r="V885">
        <v>0</v>
      </c>
    </row>
    <row r="886" spans="1:22" x14ac:dyDescent="0.3">
      <c r="A886" s="18" t="s">
        <v>60</v>
      </c>
      <c r="B886" s="17" t="s">
        <v>247</v>
      </c>
      <c r="C886" s="17" t="s">
        <v>210</v>
      </c>
      <c r="D886" s="22">
        <v>2288511.67</v>
      </c>
      <c r="E886" s="22">
        <v>3211805.9</v>
      </c>
      <c r="F886" s="22">
        <v>923294.23</v>
      </c>
      <c r="G886" s="22">
        <v>26.28</v>
      </c>
      <c r="H886" s="22">
        <v>0</v>
      </c>
      <c r="I886" s="22">
        <v>433290.5</v>
      </c>
      <c r="J886" s="22">
        <v>302366.64</v>
      </c>
      <c r="K886" s="22">
        <v>72636.08</v>
      </c>
      <c r="L886" s="22">
        <v>0</v>
      </c>
      <c r="M886" s="22">
        <v>0</v>
      </c>
      <c r="N886" s="22">
        <v>115348.11</v>
      </c>
      <c r="O886" s="22">
        <v>436.19</v>
      </c>
      <c r="P886" s="22">
        <v>0</v>
      </c>
      <c r="Q886" s="22">
        <v>0</v>
      </c>
      <c r="R886" s="22">
        <v>0</v>
      </c>
      <c r="S886" s="22">
        <v>0</v>
      </c>
      <c r="T886">
        <v>0</v>
      </c>
      <c r="U886">
        <v>0</v>
      </c>
      <c r="V886">
        <v>0</v>
      </c>
    </row>
    <row r="887" spans="1:22" x14ac:dyDescent="0.3">
      <c r="A887" s="18" t="s">
        <v>60</v>
      </c>
      <c r="B887" s="17" t="s">
        <v>247</v>
      </c>
      <c r="C887" s="17" t="s">
        <v>217</v>
      </c>
      <c r="D887" s="22">
        <v>518820.66</v>
      </c>
      <c r="E887" s="22">
        <v>723527.36</v>
      </c>
      <c r="F887" s="22">
        <v>204706.7</v>
      </c>
      <c r="G887" s="22">
        <v>8.5399999999999991</v>
      </c>
      <c r="H887" s="22">
        <v>0</v>
      </c>
      <c r="I887" s="22">
        <v>88872.6</v>
      </c>
      <c r="J887" s="22">
        <v>58115.839999999997</v>
      </c>
      <c r="K887" s="22">
        <v>32650.82</v>
      </c>
      <c r="L887" s="22">
        <v>0</v>
      </c>
      <c r="M887" s="22">
        <v>0</v>
      </c>
      <c r="N887" s="22">
        <v>25342.83</v>
      </c>
      <c r="O887" s="22">
        <v>74.89</v>
      </c>
      <c r="P887" s="22">
        <v>0</v>
      </c>
      <c r="Q887" s="22">
        <v>0</v>
      </c>
      <c r="R887" s="22">
        <v>0</v>
      </c>
      <c r="S887" s="22">
        <v>0</v>
      </c>
      <c r="T887">
        <v>0</v>
      </c>
      <c r="U887">
        <v>0</v>
      </c>
      <c r="V887">
        <v>0</v>
      </c>
    </row>
    <row r="888" spans="1:22" x14ac:dyDescent="0.3">
      <c r="A888" s="18" t="s">
        <v>60</v>
      </c>
      <c r="B888" s="17" t="s">
        <v>247</v>
      </c>
      <c r="C888" s="17" t="s">
        <v>218</v>
      </c>
      <c r="D888" s="22">
        <v>242257.02</v>
      </c>
      <c r="E888" s="22">
        <v>201462.75349999999</v>
      </c>
      <c r="F888" s="22">
        <v>40615.410000000003</v>
      </c>
      <c r="G888" s="22">
        <v>6.88</v>
      </c>
      <c r="H888" s="22">
        <v>0</v>
      </c>
      <c r="I888" s="22">
        <v>3389.07</v>
      </c>
      <c r="J888" s="22">
        <v>7071.78</v>
      </c>
      <c r="K888" s="22">
        <v>29322.94</v>
      </c>
      <c r="L888" s="22">
        <v>0</v>
      </c>
      <c r="M888" s="22">
        <v>0</v>
      </c>
      <c r="N888" s="22">
        <v>11766.62</v>
      </c>
      <c r="O888" s="22">
        <v>1383.34</v>
      </c>
      <c r="P888" s="22">
        <v>0</v>
      </c>
      <c r="Q888" s="22">
        <v>101649.6465</v>
      </c>
      <c r="R888" s="22">
        <v>60.8</v>
      </c>
      <c r="S888" s="22">
        <v>20179.169999999998</v>
      </c>
      <c r="T888">
        <v>1831.02</v>
      </c>
      <c r="U888">
        <v>0</v>
      </c>
      <c r="V888">
        <v>0</v>
      </c>
    </row>
    <row r="889" spans="1:22" x14ac:dyDescent="0.3">
      <c r="A889" s="18" t="s">
        <v>60</v>
      </c>
      <c r="B889" s="17" t="s">
        <v>247</v>
      </c>
      <c r="C889" s="17" t="s">
        <v>219</v>
      </c>
      <c r="D889" s="22">
        <v>81723.78</v>
      </c>
      <c r="E889" s="22">
        <v>93577.973499999993</v>
      </c>
      <c r="F889" s="22">
        <v>19023.759999999998</v>
      </c>
      <c r="G889" s="22">
        <v>0</v>
      </c>
      <c r="H889" s="22">
        <v>0</v>
      </c>
      <c r="I889" s="22">
        <v>2592.6999999999998</v>
      </c>
      <c r="J889" s="22">
        <v>3412.95</v>
      </c>
      <c r="K889" s="22">
        <v>11736.06</v>
      </c>
      <c r="L889" s="22">
        <v>0</v>
      </c>
      <c r="M889" s="22">
        <v>0</v>
      </c>
      <c r="N889" s="22">
        <v>2755.76</v>
      </c>
      <c r="O889" s="22">
        <v>1092.31</v>
      </c>
      <c r="P889" s="22">
        <v>0</v>
      </c>
      <c r="Q889" s="22">
        <v>9583.5964999999997</v>
      </c>
      <c r="R889" s="22">
        <v>0</v>
      </c>
      <c r="S889" s="22">
        <v>2414.0300000000002</v>
      </c>
      <c r="T889">
        <v>0</v>
      </c>
      <c r="U889">
        <v>0</v>
      </c>
      <c r="V889">
        <v>0</v>
      </c>
    </row>
    <row r="890" spans="1:22" x14ac:dyDescent="0.3">
      <c r="A890" s="18" t="s">
        <v>60</v>
      </c>
      <c r="B890" s="17" t="s">
        <v>247</v>
      </c>
      <c r="C890" s="17" t="s">
        <v>220</v>
      </c>
      <c r="D890" s="22">
        <v>0</v>
      </c>
      <c r="E890" s="22">
        <v>0</v>
      </c>
      <c r="F890" s="22">
        <v>0</v>
      </c>
      <c r="G890" s="22">
        <v>0</v>
      </c>
      <c r="H890" s="22">
        <v>0</v>
      </c>
      <c r="I890" s="22">
        <v>0</v>
      </c>
      <c r="J890" s="22">
        <v>0</v>
      </c>
      <c r="K890" s="22">
        <v>0</v>
      </c>
      <c r="L890" s="22">
        <v>0</v>
      </c>
      <c r="M890" s="22">
        <v>0</v>
      </c>
      <c r="N890" s="22">
        <v>6725.17</v>
      </c>
      <c r="O890" s="22">
        <v>0</v>
      </c>
      <c r="P890" s="22">
        <v>0</v>
      </c>
      <c r="Q890" s="22">
        <v>0</v>
      </c>
      <c r="R890" s="22">
        <v>0</v>
      </c>
      <c r="S890" s="22">
        <v>0</v>
      </c>
      <c r="T890">
        <v>0</v>
      </c>
      <c r="U890">
        <v>0</v>
      </c>
      <c r="V890">
        <v>0</v>
      </c>
    </row>
    <row r="891" spans="1:22" x14ac:dyDescent="0.3">
      <c r="A891" s="18" t="s">
        <v>61</v>
      </c>
      <c r="B891" s="17" t="s">
        <v>248</v>
      </c>
      <c r="C891" s="17" t="s">
        <v>138</v>
      </c>
      <c r="D891" s="22">
        <v>838435</v>
      </c>
      <c r="E891" s="22">
        <v>929350.02</v>
      </c>
      <c r="F891" s="22">
        <v>90915.02</v>
      </c>
      <c r="G891" s="22">
        <v>13.24</v>
      </c>
      <c r="H891" s="22">
        <v>0</v>
      </c>
      <c r="I891" s="22">
        <v>51495.18</v>
      </c>
      <c r="J891" s="22">
        <v>0</v>
      </c>
      <c r="K891" s="22">
        <v>0</v>
      </c>
      <c r="L891" s="22">
        <v>22821.08</v>
      </c>
      <c r="M891" s="22">
        <v>0</v>
      </c>
      <c r="N891" s="22">
        <v>32570.68</v>
      </c>
      <c r="O891" s="22">
        <v>303.17</v>
      </c>
      <c r="P891" s="22">
        <v>0</v>
      </c>
      <c r="Q891" s="22">
        <v>0</v>
      </c>
      <c r="R891" s="22">
        <v>0</v>
      </c>
      <c r="S891" s="22">
        <v>0</v>
      </c>
      <c r="T891">
        <v>0</v>
      </c>
      <c r="U891">
        <v>0</v>
      </c>
      <c r="V891">
        <v>0</v>
      </c>
    </row>
    <row r="892" spans="1:22" x14ac:dyDescent="0.3">
      <c r="A892" s="18" t="s">
        <v>61</v>
      </c>
      <c r="B892" s="17" t="s">
        <v>248</v>
      </c>
      <c r="C892" s="17" t="s">
        <v>139</v>
      </c>
      <c r="D892" s="22">
        <v>186002.74</v>
      </c>
      <c r="E892" s="22">
        <v>253001.44</v>
      </c>
      <c r="F892" s="22">
        <v>66998.7</v>
      </c>
      <c r="G892" s="22">
        <v>7.42</v>
      </c>
      <c r="H892" s="22">
        <v>0</v>
      </c>
      <c r="I892" s="22">
        <v>23528.86</v>
      </c>
      <c r="J892" s="22">
        <v>0</v>
      </c>
      <c r="K892" s="22">
        <v>0</v>
      </c>
      <c r="L892" s="22">
        <v>33930.46</v>
      </c>
      <c r="M892" s="22">
        <v>0</v>
      </c>
      <c r="N892" s="22">
        <v>20595.79</v>
      </c>
      <c r="O892" s="22">
        <v>0</v>
      </c>
      <c r="P892" s="22">
        <v>0</v>
      </c>
      <c r="Q892" s="22">
        <v>0</v>
      </c>
      <c r="R892" s="22">
        <v>0</v>
      </c>
      <c r="S892" s="22">
        <v>0</v>
      </c>
      <c r="T892">
        <v>0</v>
      </c>
      <c r="U892">
        <v>0</v>
      </c>
      <c r="V892">
        <v>0</v>
      </c>
    </row>
    <row r="893" spans="1:22" x14ac:dyDescent="0.3">
      <c r="A893" s="18" t="s">
        <v>61</v>
      </c>
      <c r="B893" s="17" t="s">
        <v>248</v>
      </c>
      <c r="C893" s="17" t="s">
        <v>142</v>
      </c>
      <c r="D893" s="22">
        <v>1993702.1</v>
      </c>
      <c r="E893" s="22">
        <v>2777504.2</v>
      </c>
      <c r="F893" s="22">
        <v>783802.1</v>
      </c>
      <c r="G893" s="22">
        <v>9.66</v>
      </c>
      <c r="H893" s="22">
        <v>0</v>
      </c>
      <c r="I893" s="22">
        <v>147454.01999999999</v>
      </c>
      <c r="J893" s="22">
        <v>0</v>
      </c>
      <c r="K893" s="22">
        <v>0</v>
      </c>
      <c r="L893" s="22">
        <v>164996.88</v>
      </c>
      <c r="M893" s="22">
        <v>0</v>
      </c>
      <c r="N893" s="22">
        <v>100101.65</v>
      </c>
      <c r="O893" s="22">
        <v>275.33</v>
      </c>
      <c r="P893" s="22">
        <v>0</v>
      </c>
      <c r="Q893" s="22">
        <v>0</v>
      </c>
      <c r="R893" s="22">
        <v>0</v>
      </c>
      <c r="S893" s="22">
        <v>0</v>
      </c>
      <c r="T893">
        <v>0</v>
      </c>
      <c r="U893">
        <v>0</v>
      </c>
      <c r="V893">
        <v>0</v>
      </c>
    </row>
    <row r="894" spans="1:22" x14ac:dyDescent="0.3">
      <c r="A894" s="18" t="s">
        <v>61</v>
      </c>
      <c r="B894" s="17" t="s">
        <v>248</v>
      </c>
      <c r="C894" s="17" t="s">
        <v>148</v>
      </c>
      <c r="D894" s="22">
        <v>1354723.32</v>
      </c>
      <c r="E894" s="22">
        <v>1601148.54</v>
      </c>
      <c r="F894" s="22">
        <v>246425.22</v>
      </c>
      <c r="G894" s="22">
        <v>32.58</v>
      </c>
      <c r="H894" s="22">
        <v>0</v>
      </c>
      <c r="I894" s="22">
        <v>152436.18</v>
      </c>
      <c r="J894" s="22">
        <v>0</v>
      </c>
      <c r="K894" s="22">
        <v>0</v>
      </c>
      <c r="L894" s="22">
        <v>53125.9</v>
      </c>
      <c r="M894" s="22">
        <v>0</v>
      </c>
      <c r="N894" s="22">
        <v>56211.06</v>
      </c>
      <c r="O894" s="22">
        <v>385.4</v>
      </c>
      <c r="P894" s="22">
        <v>0</v>
      </c>
      <c r="Q894" s="22">
        <v>0</v>
      </c>
      <c r="R894" s="22">
        <v>0</v>
      </c>
      <c r="S894" s="22">
        <v>0</v>
      </c>
      <c r="T894">
        <v>0</v>
      </c>
      <c r="U894">
        <v>0</v>
      </c>
      <c r="V894">
        <v>0</v>
      </c>
    </row>
    <row r="895" spans="1:22" x14ac:dyDescent="0.3">
      <c r="A895" s="18" t="s">
        <v>61</v>
      </c>
      <c r="B895" s="17" t="s">
        <v>248</v>
      </c>
      <c r="C895" s="17" t="s">
        <v>149</v>
      </c>
      <c r="D895" s="22">
        <v>74484.02</v>
      </c>
      <c r="E895" s="22">
        <v>92850.9</v>
      </c>
      <c r="F895" s="22">
        <v>18366.88</v>
      </c>
      <c r="G895" s="22">
        <v>7.26</v>
      </c>
      <c r="H895" s="22">
        <v>0</v>
      </c>
      <c r="I895" s="22">
        <v>3840.18</v>
      </c>
      <c r="J895" s="22">
        <v>0</v>
      </c>
      <c r="K895" s="22">
        <v>0</v>
      </c>
      <c r="L895" s="22">
        <v>11525.2</v>
      </c>
      <c r="M895" s="22">
        <v>0</v>
      </c>
      <c r="N895" s="22">
        <v>6371.31</v>
      </c>
      <c r="O895" s="22">
        <v>0</v>
      </c>
      <c r="P895" s="22">
        <v>0</v>
      </c>
      <c r="Q895" s="22">
        <v>0</v>
      </c>
      <c r="R895" s="22">
        <v>0</v>
      </c>
      <c r="S895" s="22">
        <v>0</v>
      </c>
      <c r="T895">
        <v>0</v>
      </c>
      <c r="U895">
        <v>0</v>
      </c>
      <c r="V895">
        <v>0</v>
      </c>
    </row>
    <row r="896" spans="1:22" x14ac:dyDescent="0.3">
      <c r="A896" s="18" t="s">
        <v>61</v>
      </c>
      <c r="B896" s="17" t="s">
        <v>248</v>
      </c>
      <c r="C896" s="17" t="s">
        <v>150</v>
      </c>
      <c r="D896" s="22">
        <v>2151643.1</v>
      </c>
      <c r="E896" s="22">
        <v>1813417.8810000001</v>
      </c>
      <c r="F896" s="22">
        <v>236184.64</v>
      </c>
      <c r="G896" s="22">
        <v>13.96</v>
      </c>
      <c r="H896" s="22">
        <v>0</v>
      </c>
      <c r="I896" s="22">
        <v>145015.26</v>
      </c>
      <c r="J896" s="22">
        <v>0</v>
      </c>
      <c r="K896" s="22">
        <v>0</v>
      </c>
      <c r="L896" s="22">
        <v>51745.74</v>
      </c>
      <c r="M896" s="22">
        <v>0</v>
      </c>
      <c r="N896" s="22">
        <v>30358.11</v>
      </c>
      <c r="O896" s="22">
        <v>1621.24</v>
      </c>
      <c r="P896" s="22">
        <v>0</v>
      </c>
      <c r="Q896" s="22">
        <v>574409.85900000005</v>
      </c>
      <c r="R896" s="22">
        <v>0</v>
      </c>
      <c r="S896" s="22">
        <v>0</v>
      </c>
      <c r="T896">
        <v>0</v>
      </c>
      <c r="U896">
        <v>0</v>
      </c>
      <c r="V896">
        <v>0</v>
      </c>
    </row>
    <row r="897" spans="1:22" x14ac:dyDescent="0.3">
      <c r="A897" s="18" t="s">
        <v>61</v>
      </c>
      <c r="B897" s="17" t="s">
        <v>248</v>
      </c>
      <c r="C897" s="17" t="s">
        <v>151</v>
      </c>
      <c r="D897" s="22">
        <v>1113747.18</v>
      </c>
      <c r="E897" s="22">
        <v>1269587.8999999999</v>
      </c>
      <c r="F897" s="22">
        <v>155840.72</v>
      </c>
      <c r="G897" s="22">
        <v>24.4</v>
      </c>
      <c r="H897" s="22">
        <v>0</v>
      </c>
      <c r="I897" s="22">
        <v>89745.36</v>
      </c>
      <c r="J897" s="22">
        <v>0</v>
      </c>
      <c r="K897" s="22">
        <v>0</v>
      </c>
      <c r="L897" s="22">
        <v>41860.94</v>
      </c>
      <c r="M897" s="22">
        <v>0</v>
      </c>
      <c r="N897" s="22">
        <v>49857.72</v>
      </c>
      <c r="O897" s="22">
        <v>115.04</v>
      </c>
      <c r="P897" s="22">
        <v>0</v>
      </c>
      <c r="Q897" s="22">
        <v>0</v>
      </c>
      <c r="R897" s="22">
        <v>0</v>
      </c>
      <c r="S897" s="22">
        <v>0</v>
      </c>
      <c r="T897">
        <v>0</v>
      </c>
      <c r="U897">
        <v>0</v>
      </c>
      <c r="V897">
        <v>0</v>
      </c>
    </row>
    <row r="898" spans="1:22" x14ac:dyDescent="0.3">
      <c r="A898" s="18" t="s">
        <v>61</v>
      </c>
      <c r="B898" s="17" t="s">
        <v>248</v>
      </c>
      <c r="C898" s="17" t="s">
        <v>200</v>
      </c>
      <c r="D898" s="22">
        <v>1387604.4</v>
      </c>
      <c r="E898" s="22">
        <v>1526753.2</v>
      </c>
      <c r="F898" s="22">
        <v>139148.79999999999</v>
      </c>
      <c r="G898" s="22">
        <v>18.8</v>
      </c>
      <c r="H898" s="22">
        <v>0</v>
      </c>
      <c r="I898" s="22">
        <v>82497.72</v>
      </c>
      <c r="J898" s="22">
        <v>0</v>
      </c>
      <c r="K898" s="22">
        <v>0</v>
      </c>
      <c r="L898" s="22">
        <v>33921.42</v>
      </c>
      <c r="M898" s="22">
        <v>0</v>
      </c>
      <c r="N898" s="22">
        <v>39776.36</v>
      </c>
      <c r="O898" s="22">
        <v>667.12</v>
      </c>
      <c r="P898" s="22">
        <v>0</v>
      </c>
      <c r="Q898" s="22">
        <v>0</v>
      </c>
      <c r="R898" s="22">
        <v>0</v>
      </c>
      <c r="S898" s="22">
        <v>0</v>
      </c>
      <c r="T898">
        <v>0</v>
      </c>
      <c r="U898">
        <v>0</v>
      </c>
      <c r="V898">
        <v>0</v>
      </c>
    </row>
    <row r="899" spans="1:22" x14ac:dyDescent="0.3">
      <c r="A899" s="18" t="s">
        <v>61</v>
      </c>
      <c r="B899" s="17" t="s">
        <v>248</v>
      </c>
      <c r="C899" s="17" t="s">
        <v>201</v>
      </c>
      <c r="D899" s="22">
        <v>841614.38</v>
      </c>
      <c r="E899" s="22">
        <v>926897.44</v>
      </c>
      <c r="F899" s="22">
        <v>85283.06</v>
      </c>
      <c r="G899" s="22">
        <v>6.18</v>
      </c>
      <c r="H899" s="22">
        <v>0</v>
      </c>
      <c r="I899" s="22">
        <v>46707.64</v>
      </c>
      <c r="J899" s="22">
        <v>0</v>
      </c>
      <c r="K899" s="22">
        <v>0</v>
      </c>
      <c r="L899" s="22">
        <v>25729.02</v>
      </c>
      <c r="M899" s="22">
        <v>0</v>
      </c>
      <c r="N899" s="22">
        <v>28215.59</v>
      </c>
      <c r="O899" s="22">
        <v>149</v>
      </c>
      <c r="P899" s="22">
        <v>0</v>
      </c>
      <c r="Q899" s="22">
        <v>0</v>
      </c>
      <c r="R899" s="22">
        <v>0</v>
      </c>
      <c r="S899" s="22">
        <v>0</v>
      </c>
      <c r="T899">
        <v>0</v>
      </c>
      <c r="U899">
        <v>0</v>
      </c>
      <c r="V899">
        <v>0</v>
      </c>
    </row>
    <row r="900" spans="1:22" x14ac:dyDescent="0.3">
      <c r="A900" s="18" t="s">
        <v>61</v>
      </c>
      <c r="B900" s="17" t="s">
        <v>248</v>
      </c>
      <c r="C900" s="17" t="s">
        <v>205</v>
      </c>
      <c r="D900" s="22">
        <v>1003119.78</v>
      </c>
      <c r="E900" s="22">
        <v>1111109.56</v>
      </c>
      <c r="F900" s="22">
        <v>107989.78</v>
      </c>
      <c r="G900" s="22">
        <v>16.239999999999998</v>
      </c>
      <c r="H900" s="22">
        <v>0</v>
      </c>
      <c r="I900" s="22">
        <v>60180.62</v>
      </c>
      <c r="J900" s="22">
        <v>0</v>
      </c>
      <c r="K900" s="22">
        <v>0</v>
      </c>
      <c r="L900" s="22">
        <v>32079.62</v>
      </c>
      <c r="M900" s="22">
        <v>0</v>
      </c>
      <c r="N900" s="22">
        <v>35522.81</v>
      </c>
      <c r="O900" s="22">
        <v>573.9</v>
      </c>
      <c r="P900" s="22">
        <v>0</v>
      </c>
      <c r="Q900" s="22">
        <v>0</v>
      </c>
      <c r="R900" s="22">
        <v>0</v>
      </c>
      <c r="S900" s="22">
        <v>0</v>
      </c>
      <c r="T900">
        <v>0</v>
      </c>
      <c r="U900">
        <v>0</v>
      </c>
      <c r="V900">
        <v>0</v>
      </c>
    </row>
    <row r="901" spans="1:22" x14ac:dyDescent="0.3">
      <c r="A901" s="18" t="s">
        <v>61</v>
      </c>
      <c r="B901" s="17" t="s">
        <v>248</v>
      </c>
      <c r="C901" s="17" t="s">
        <v>206</v>
      </c>
      <c r="D901" s="22">
        <v>48542.28</v>
      </c>
      <c r="E901" s="22">
        <v>65203.68</v>
      </c>
      <c r="F901" s="22">
        <v>16661.400000000001</v>
      </c>
      <c r="G901" s="22">
        <v>6.2</v>
      </c>
      <c r="H901" s="22">
        <v>0</v>
      </c>
      <c r="I901" s="22">
        <v>7194.68</v>
      </c>
      <c r="J901" s="22">
        <v>0</v>
      </c>
      <c r="K901" s="22">
        <v>0</v>
      </c>
      <c r="L901" s="22">
        <v>6650.78</v>
      </c>
      <c r="M901" s="22">
        <v>0</v>
      </c>
      <c r="N901" s="22">
        <v>5906.58</v>
      </c>
      <c r="O901" s="22">
        <v>0</v>
      </c>
      <c r="P901" s="22">
        <v>0</v>
      </c>
      <c r="Q901" s="22">
        <v>0</v>
      </c>
      <c r="R901" s="22">
        <v>0</v>
      </c>
      <c r="S901" s="22">
        <v>0</v>
      </c>
      <c r="T901">
        <v>0</v>
      </c>
      <c r="U901">
        <v>0</v>
      </c>
      <c r="V901">
        <v>0</v>
      </c>
    </row>
    <row r="902" spans="1:22" x14ac:dyDescent="0.3">
      <c r="A902" s="18" t="s">
        <v>61</v>
      </c>
      <c r="B902" s="17" t="s">
        <v>248</v>
      </c>
      <c r="C902" s="17" t="s">
        <v>215</v>
      </c>
      <c r="D902" s="22">
        <v>1648923.38</v>
      </c>
      <c r="E902" s="22">
        <v>1796903.92</v>
      </c>
      <c r="F902" s="22">
        <v>147980.54</v>
      </c>
      <c r="G902" s="22">
        <v>17.28</v>
      </c>
      <c r="H902" s="22">
        <v>0</v>
      </c>
      <c r="I902" s="22">
        <v>83633.78</v>
      </c>
      <c r="J902" s="22">
        <v>0</v>
      </c>
      <c r="K902" s="22">
        <v>0</v>
      </c>
      <c r="L902" s="22">
        <v>40493.760000000002</v>
      </c>
      <c r="M902" s="22">
        <v>0</v>
      </c>
      <c r="N902" s="22">
        <v>38002.47</v>
      </c>
      <c r="O902" s="22">
        <v>305.63</v>
      </c>
      <c r="P902" s="22">
        <v>0</v>
      </c>
      <c r="Q902" s="22">
        <v>0</v>
      </c>
      <c r="R902" s="22">
        <v>0</v>
      </c>
      <c r="S902" s="22">
        <v>0</v>
      </c>
      <c r="T902">
        <v>0</v>
      </c>
      <c r="U902">
        <v>0</v>
      </c>
      <c r="V902">
        <v>0</v>
      </c>
    </row>
    <row r="903" spans="1:22" x14ac:dyDescent="0.3">
      <c r="A903" s="18" t="s">
        <v>61</v>
      </c>
      <c r="B903" s="17" t="s">
        <v>248</v>
      </c>
      <c r="C903" s="17" t="s">
        <v>207</v>
      </c>
      <c r="D903" s="22">
        <v>1362617.14</v>
      </c>
      <c r="E903" s="22">
        <v>1530817.16</v>
      </c>
      <c r="F903" s="22">
        <v>168200.02</v>
      </c>
      <c r="G903" s="22">
        <v>13.18</v>
      </c>
      <c r="H903" s="22">
        <v>0</v>
      </c>
      <c r="I903" s="22">
        <v>100440.26</v>
      </c>
      <c r="J903" s="22">
        <v>0</v>
      </c>
      <c r="K903" s="22">
        <v>0</v>
      </c>
      <c r="L903" s="22">
        <v>39285.9</v>
      </c>
      <c r="M903" s="22">
        <v>0</v>
      </c>
      <c r="N903" s="22">
        <v>32752.85</v>
      </c>
      <c r="O903" s="22">
        <v>1179.21</v>
      </c>
      <c r="P903" s="22">
        <v>0</v>
      </c>
      <c r="Q903" s="22">
        <v>0</v>
      </c>
      <c r="R903" s="22">
        <v>0</v>
      </c>
      <c r="S903" s="22">
        <v>0</v>
      </c>
      <c r="T903">
        <v>0</v>
      </c>
      <c r="U903">
        <v>0</v>
      </c>
      <c r="V903">
        <v>0</v>
      </c>
    </row>
    <row r="904" spans="1:22" x14ac:dyDescent="0.3">
      <c r="A904" s="18" t="s">
        <v>61</v>
      </c>
      <c r="B904" s="17" t="s">
        <v>248</v>
      </c>
      <c r="C904" s="17" t="s">
        <v>216</v>
      </c>
      <c r="D904" s="22">
        <v>1324856.3600000001</v>
      </c>
      <c r="E904" s="22">
        <v>1478982.6</v>
      </c>
      <c r="F904" s="22">
        <v>154126.24</v>
      </c>
      <c r="G904" s="22">
        <v>13.6</v>
      </c>
      <c r="H904" s="22">
        <v>0</v>
      </c>
      <c r="I904" s="22">
        <v>85667.88</v>
      </c>
      <c r="J904" s="22">
        <v>0</v>
      </c>
      <c r="K904" s="22">
        <v>0</v>
      </c>
      <c r="L904" s="22">
        <v>39947.120000000003</v>
      </c>
      <c r="M904" s="22">
        <v>0</v>
      </c>
      <c r="N904" s="22">
        <v>34357.33</v>
      </c>
      <c r="O904" s="22">
        <v>0</v>
      </c>
      <c r="P904" s="22">
        <v>0</v>
      </c>
      <c r="Q904" s="22">
        <v>0</v>
      </c>
      <c r="R904" s="22">
        <v>0</v>
      </c>
      <c r="S904" s="22">
        <v>0</v>
      </c>
      <c r="T904">
        <v>0</v>
      </c>
      <c r="U904">
        <v>0</v>
      </c>
      <c r="V904">
        <v>0</v>
      </c>
    </row>
    <row r="905" spans="1:22" x14ac:dyDescent="0.3">
      <c r="A905" s="18" t="s">
        <v>61</v>
      </c>
      <c r="B905" s="17" t="s">
        <v>248</v>
      </c>
      <c r="C905" s="17" t="s">
        <v>208</v>
      </c>
      <c r="D905" s="22">
        <v>451306.18</v>
      </c>
      <c r="E905" s="22">
        <v>664177.31999999995</v>
      </c>
      <c r="F905" s="22">
        <v>212871.14</v>
      </c>
      <c r="G905" s="22">
        <v>14.2</v>
      </c>
      <c r="H905" s="22">
        <v>0</v>
      </c>
      <c r="I905" s="22">
        <v>62399.28</v>
      </c>
      <c r="J905" s="22">
        <v>0</v>
      </c>
      <c r="K905" s="22">
        <v>0</v>
      </c>
      <c r="L905" s="22">
        <v>81509.3</v>
      </c>
      <c r="M905" s="22">
        <v>0</v>
      </c>
      <c r="N905" s="22">
        <v>45467.12</v>
      </c>
      <c r="O905" s="22">
        <v>351.61</v>
      </c>
      <c r="P905" s="22">
        <v>0</v>
      </c>
      <c r="Q905" s="22">
        <v>0</v>
      </c>
      <c r="R905" s="22">
        <v>0</v>
      </c>
      <c r="S905" s="22">
        <v>0</v>
      </c>
      <c r="T905">
        <v>0</v>
      </c>
      <c r="U905">
        <v>0</v>
      </c>
      <c r="V905">
        <v>0</v>
      </c>
    </row>
    <row r="906" spans="1:22" x14ac:dyDescent="0.3">
      <c r="A906" s="18" t="s">
        <v>61</v>
      </c>
      <c r="B906" s="17" t="s">
        <v>248</v>
      </c>
      <c r="C906" s="17" t="s">
        <v>209</v>
      </c>
      <c r="D906" s="22">
        <v>1102082.18</v>
      </c>
      <c r="E906" s="22">
        <v>1188070.22</v>
      </c>
      <c r="F906" s="22">
        <v>85988.04</v>
      </c>
      <c r="G906" s="22">
        <v>8.4600000000000009</v>
      </c>
      <c r="H906" s="22">
        <v>0</v>
      </c>
      <c r="I906" s="22">
        <v>48913.34</v>
      </c>
      <c r="J906" s="22">
        <v>0</v>
      </c>
      <c r="K906" s="22">
        <v>0</v>
      </c>
      <c r="L906" s="22">
        <v>25711.84</v>
      </c>
      <c r="M906" s="22">
        <v>0</v>
      </c>
      <c r="N906" s="22">
        <v>21540.36</v>
      </c>
      <c r="O906" s="22">
        <v>192.15</v>
      </c>
      <c r="P906" s="22">
        <v>0</v>
      </c>
      <c r="Q906" s="22">
        <v>0</v>
      </c>
      <c r="R906" s="22">
        <v>0</v>
      </c>
      <c r="S906" s="22">
        <v>0</v>
      </c>
      <c r="T906">
        <v>0</v>
      </c>
      <c r="U906">
        <v>0</v>
      </c>
      <c r="V906">
        <v>0</v>
      </c>
    </row>
    <row r="907" spans="1:22" x14ac:dyDescent="0.3">
      <c r="A907" s="18" t="s">
        <v>61</v>
      </c>
      <c r="B907" s="17" t="s">
        <v>248</v>
      </c>
      <c r="C907" s="17" t="s">
        <v>210</v>
      </c>
      <c r="D907" s="22">
        <v>1884051.52</v>
      </c>
      <c r="E907" s="22">
        <v>2244826.08</v>
      </c>
      <c r="F907" s="22">
        <v>360774.56</v>
      </c>
      <c r="G907" s="22">
        <v>27.08</v>
      </c>
      <c r="H907" s="22">
        <v>0</v>
      </c>
      <c r="I907" s="22">
        <v>244552.16</v>
      </c>
      <c r="J907" s="22">
        <v>0</v>
      </c>
      <c r="K907" s="22">
        <v>0</v>
      </c>
      <c r="L907" s="22">
        <v>50660.82</v>
      </c>
      <c r="M907" s="22">
        <v>0</v>
      </c>
      <c r="N907" s="22">
        <v>108318.85</v>
      </c>
      <c r="O907" s="22">
        <v>676.58</v>
      </c>
      <c r="P907" s="22">
        <v>0</v>
      </c>
      <c r="Q907" s="22">
        <v>0</v>
      </c>
      <c r="R907" s="22">
        <v>0</v>
      </c>
      <c r="S907" s="22">
        <v>0</v>
      </c>
      <c r="T907">
        <v>0</v>
      </c>
      <c r="U907">
        <v>0</v>
      </c>
      <c r="V907">
        <v>0</v>
      </c>
    </row>
    <row r="908" spans="1:22" x14ac:dyDescent="0.3">
      <c r="A908" s="18" t="s">
        <v>61</v>
      </c>
      <c r="B908" s="17" t="s">
        <v>248</v>
      </c>
      <c r="C908" s="17" t="s">
        <v>217</v>
      </c>
      <c r="D908" s="22">
        <v>8381780.8799999896</v>
      </c>
      <c r="E908" s="22">
        <v>9644198.2573999893</v>
      </c>
      <c r="F908" s="22">
        <v>1622775.5</v>
      </c>
      <c r="G908" s="22">
        <v>23.64</v>
      </c>
      <c r="H908" s="22">
        <v>0</v>
      </c>
      <c r="I908" s="22">
        <v>545334.80000000005</v>
      </c>
      <c r="J908" s="22">
        <v>0</v>
      </c>
      <c r="K908" s="22">
        <v>0</v>
      </c>
      <c r="L908" s="22">
        <v>531121.77</v>
      </c>
      <c r="M908" s="22">
        <v>0</v>
      </c>
      <c r="N908" s="22">
        <v>307963.49</v>
      </c>
      <c r="O908" s="22">
        <v>1860.75</v>
      </c>
      <c r="P908" s="22">
        <v>0</v>
      </c>
      <c r="Q908" s="22">
        <v>394553.6226</v>
      </c>
      <c r="R908" s="22">
        <v>22100.35</v>
      </c>
      <c r="S908" s="22">
        <v>12095.15</v>
      </c>
      <c r="T908">
        <v>2468.54</v>
      </c>
      <c r="U908">
        <v>0</v>
      </c>
      <c r="V908">
        <v>0</v>
      </c>
    </row>
    <row r="909" spans="1:22" x14ac:dyDescent="0.3">
      <c r="A909" s="18" t="s">
        <v>62</v>
      </c>
      <c r="B909" s="17" t="s">
        <v>249</v>
      </c>
      <c r="C909" s="17" t="s">
        <v>129</v>
      </c>
      <c r="D909" s="22">
        <v>1193083.98</v>
      </c>
      <c r="E909" s="22">
        <v>1239987.1100000001</v>
      </c>
      <c r="F909" s="22">
        <v>46903.13</v>
      </c>
      <c r="G909" s="22">
        <v>20.7</v>
      </c>
      <c r="H909" s="22">
        <v>0</v>
      </c>
      <c r="I909" s="22">
        <v>0</v>
      </c>
      <c r="J909" s="22">
        <v>0</v>
      </c>
      <c r="K909" s="22">
        <v>0</v>
      </c>
      <c r="L909" s="22">
        <v>0</v>
      </c>
      <c r="M909" s="22">
        <v>0</v>
      </c>
      <c r="N909" s="22">
        <v>101461.14</v>
      </c>
      <c r="O909" s="22">
        <v>357.37</v>
      </c>
      <c r="P909" s="22">
        <v>0</v>
      </c>
      <c r="Q909" s="22">
        <v>0</v>
      </c>
      <c r="R909" s="22">
        <v>0</v>
      </c>
      <c r="S909" s="22">
        <v>0</v>
      </c>
      <c r="T909">
        <v>0</v>
      </c>
      <c r="U909">
        <v>0</v>
      </c>
      <c r="V909">
        <v>0</v>
      </c>
    </row>
    <row r="910" spans="1:22" x14ac:dyDescent="0.3">
      <c r="A910" s="18" t="s">
        <v>62</v>
      </c>
      <c r="B910" s="17" t="s">
        <v>249</v>
      </c>
      <c r="C910" s="17" t="s">
        <v>130</v>
      </c>
      <c r="D910" s="22">
        <v>2027632.42</v>
      </c>
      <c r="E910" s="22">
        <v>2210890.17</v>
      </c>
      <c r="F910" s="22">
        <v>183257.75</v>
      </c>
      <c r="G910" s="22">
        <v>34.68</v>
      </c>
      <c r="H910" s="22">
        <v>0</v>
      </c>
      <c r="I910" s="22">
        <v>0</v>
      </c>
      <c r="J910" s="22">
        <v>0</v>
      </c>
      <c r="K910" s="22">
        <v>0</v>
      </c>
      <c r="L910" s="22">
        <v>0</v>
      </c>
      <c r="M910" s="22">
        <v>0</v>
      </c>
      <c r="N910" s="22">
        <v>73268.990000000005</v>
      </c>
      <c r="O910" s="22">
        <v>1423.66</v>
      </c>
      <c r="P910" s="22">
        <v>0</v>
      </c>
      <c r="Q910" s="22">
        <v>0</v>
      </c>
      <c r="R910" s="22">
        <v>0</v>
      </c>
      <c r="S910" s="22">
        <v>0</v>
      </c>
      <c r="T910">
        <v>0</v>
      </c>
      <c r="U910">
        <v>0</v>
      </c>
      <c r="V910">
        <v>0</v>
      </c>
    </row>
    <row r="911" spans="1:22" x14ac:dyDescent="0.3">
      <c r="A911" s="18" t="s">
        <v>62</v>
      </c>
      <c r="B911" s="17" t="s">
        <v>249</v>
      </c>
      <c r="C911" s="17" t="s">
        <v>131</v>
      </c>
      <c r="D911" s="22">
        <v>1871052.54</v>
      </c>
      <c r="E911" s="22">
        <v>2176688.6</v>
      </c>
      <c r="F911" s="22">
        <v>305636.06</v>
      </c>
      <c r="G911" s="22">
        <v>3</v>
      </c>
      <c r="H911" s="22">
        <v>0</v>
      </c>
      <c r="I911" s="22">
        <v>0</v>
      </c>
      <c r="J911" s="22">
        <v>0</v>
      </c>
      <c r="K911" s="22">
        <v>0</v>
      </c>
      <c r="L911" s="22">
        <v>0</v>
      </c>
      <c r="M911" s="22">
        <v>0</v>
      </c>
      <c r="N911" s="22">
        <v>86688.08</v>
      </c>
      <c r="O911" s="22">
        <v>123.66</v>
      </c>
      <c r="P911" s="22">
        <v>0</v>
      </c>
      <c r="Q911" s="22">
        <v>0</v>
      </c>
      <c r="R911" s="22">
        <v>0</v>
      </c>
      <c r="S911" s="22">
        <v>0</v>
      </c>
      <c r="T911">
        <v>0</v>
      </c>
      <c r="U911">
        <v>0</v>
      </c>
      <c r="V911">
        <v>0</v>
      </c>
    </row>
    <row r="912" spans="1:22" x14ac:dyDescent="0.3">
      <c r="A912" s="18" t="s">
        <v>62</v>
      </c>
      <c r="B912" s="17" t="s">
        <v>249</v>
      </c>
      <c r="C912" s="17" t="s">
        <v>132</v>
      </c>
      <c r="D912" s="22">
        <v>1084291.6000000001</v>
      </c>
      <c r="E912" s="22">
        <v>1134985.1599999999</v>
      </c>
      <c r="F912" s="22">
        <v>50693.56</v>
      </c>
      <c r="G912" s="22">
        <v>18.88</v>
      </c>
      <c r="H912" s="22">
        <v>0</v>
      </c>
      <c r="I912" s="22">
        <v>0</v>
      </c>
      <c r="J912" s="22">
        <v>0</v>
      </c>
      <c r="K912" s="22">
        <v>0</v>
      </c>
      <c r="L912" s="22">
        <v>0</v>
      </c>
      <c r="M912" s="22">
        <v>0</v>
      </c>
      <c r="N912" s="22">
        <v>35789.01</v>
      </c>
      <c r="O912" s="22">
        <v>272.97000000000003</v>
      </c>
      <c r="P912" s="22">
        <v>0</v>
      </c>
      <c r="Q912" s="22">
        <v>0</v>
      </c>
      <c r="R912" s="22">
        <v>0</v>
      </c>
      <c r="S912" s="22">
        <v>0</v>
      </c>
      <c r="T912">
        <v>0</v>
      </c>
      <c r="U912">
        <v>0</v>
      </c>
      <c r="V912">
        <v>0</v>
      </c>
    </row>
    <row r="913" spans="1:22" x14ac:dyDescent="0.3">
      <c r="A913" s="18" t="s">
        <v>62</v>
      </c>
      <c r="B913" s="17" t="s">
        <v>249</v>
      </c>
      <c r="C913" s="17" t="s">
        <v>133</v>
      </c>
      <c r="D913" s="22">
        <v>121060.1</v>
      </c>
      <c r="E913" s="22">
        <v>125529.89</v>
      </c>
      <c r="F913" s="22">
        <v>4469.79</v>
      </c>
      <c r="G913" s="22">
        <v>14.76</v>
      </c>
      <c r="H913" s="22">
        <v>0</v>
      </c>
      <c r="I913" s="22">
        <v>0</v>
      </c>
      <c r="J913" s="22">
        <v>0</v>
      </c>
      <c r="K913" s="22">
        <v>0</v>
      </c>
      <c r="L913" s="22">
        <v>0</v>
      </c>
      <c r="M913" s="22">
        <v>0</v>
      </c>
      <c r="N913" s="22">
        <v>11847.58</v>
      </c>
      <c r="O913" s="22">
        <v>258.99</v>
      </c>
      <c r="P913" s="22">
        <v>0</v>
      </c>
      <c r="Q913" s="22">
        <v>0</v>
      </c>
      <c r="R913" s="22">
        <v>0</v>
      </c>
      <c r="S913" s="22">
        <v>0</v>
      </c>
      <c r="T913">
        <v>0</v>
      </c>
      <c r="U913">
        <v>0</v>
      </c>
      <c r="V913">
        <v>0</v>
      </c>
    </row>
    <row r="914" spans="1:22" x14ac:dyDescent="0.3">
      <c r="A914" s="18" t="s">
        <v>62</v>
      </c>
      <c r="B914" s="17" t="s">
        <v>249</v>
      </c>
      <c r="C914" s="27" t="s">
        <v>134</v>
      </c>
      <c r="D914" s="22">
        <v>5687252.4000000097</v>
      </c>
      <c r="E914" s="22">
        <v>5955331.4000000097</v>
      </c>
      <c r="F914" s="22">
        <v>268079</v>
      </c>
      <c r="G914" s="22">
        <v>69.64</v>
      </c>
      <c r="H914" s="22">
        <v>0</v>
      </c>
      <c r="I914" s="22">
        <v>0</v>
      </c>
      <c r="J914" s="22">
        <v>0</v>
      </c>
      <c r="K914" s="22">
        <v>0</v>
      </c>
      <c r="L914" s="22">
        <v>0</v>
      </c>
      <c r="M914" s="22">
        <v>0</v>
      </c>
      <c r="N914" s="22">
        <v>263056.58</v>
      </c>
      <c r="O914" s="22">
        <v>652.63</v>
      </c>
      <c r="P914" s="22">
        <v>0</v>
      </c>
      <c r="Q914" s="22">
        <v>0</v>
      </c>
      <c r="R914" s="22">
        <v>0</v>
      </c>
      <c r="S914" s="22">
        <v>0</v>
      </c>
      <c r="T914">
        <v>0</v>
      </c>
      <c r="U914">
        <v>0</v>
      </c>
      <c r="V914">
        <v>0</v>
      </c>
    </row>
    <row r="915" spans="1:22" x14ac:dyDescent="0.3">
      <c r="A915" s="18" t="s">
        <v>62</v>
      </c>
      <c r="B915" s="17" t="s">
        <v>249</v>
      </c>
      <c r="C915" s="17" t="s">
        <v>135</v>
      </c>
      <c r="D915" s="22">
        <v>22587823.800000001</v>
      </c>
      <c r="E915" s="22">
        <v>23923428.1774</v>
      </c>
      <c r="F915" s="22">
        <v>4372681.54</v>
      </c>
      <c r="G915" s="22">
        <v>73.14</v>
      </c>
      <c r="H915" s="22">
        <v>0</v>
      </c>
      <c r="I915" s="22">
        <v>0</v>
      </c>
      <c r="J915" s="22">
        <v>0</v>
      </c>
      <c r="K915" s="22">
        <v>0</v>
      </c>
      <c r="L915" s="22">
        <v>0</v>
      </c>
      <c r="M915" s="22">
        <v>0</v>
      </c>
      <c r="N915" s="22">
        <v>857745.88</v>
      </c>
      <c r="O915" s="22">
        <v>6324.11</v>
      </c>
      <c r="P915" s="22">
        <v>0</v>
      </c>
      <c r="Q915" s="22">
        <v>3165238.5625999998</v>
      </c>
      <c r="R915" s="22">
        <v>128161.4</v>
      </c>
      <c r="S915" s="22">
        <v>0</v>
      </c>
      <c r="T915">
        <v>1230.67</v>
      </c>
      <c r="U915">
        <v>0</v>
      </c>
      <c r="V915">
        <v>0</v>
      </c>
    </row>
    <row r="916" spans="1:22" x14ac:dyDescent="0.3">
      <c r="A916" s="18" t="s">
        <v>62</v>
      </c>
      <c r="B916" s="17" t="s">
        <v>249</v>
      </c>
      <c r="C916" s="17" t="s">
        <v>136</v>
      </c>
      <c r="D916" s="22">
        <v>606152.6</v>
      </c>
      <c r="E916" s="22">
        <v>630100.11</v>
      </c>
      <c r="F916" s="22">
        <v>23947.51</v>
      </c>
      <c r="G916" s="22">
        <v>29.68</v>
      </c>
      <c r="H916" s="22">
        <v>0</v>
      </c>
      <c r="I916" s="22">
        <v>0</v>
      </c>
      <c r="J916" s="22">
        <v>0</v>
      </c>
      <c r="K916" s="22">
        <v>0</v>
      </c>
      <c r="L916" s="22">
        <v>0</v>
      </c>
      <c r="M916" s="22">
        <v>0</v>
      </c>
      <c r="N916" s="22">
        <v>55283.45</v>
      </c>
      <c r="O916" s="22">
        <v>0</v>
      </c>
      <c r="P916" s="22">
        <v>0</v>
      </c>
      <c r="Q916" s="22">
        <v>0</v>
      </c>
      <c r="R916" s="22">
        <v>0</v>
      </c>
      <c r="S916" s="22">
        <v>0</v>
      </c>
      <c r="T916">
        <v>0</v>
      </c>
      <c r="U916">
        <v>0</v>
      </c>
      <c r="V916">
        <v>0</v>
      </c>
    </row>
    <row r="917" spans="1:22" x14ac:dyDescent="0.3">
      <c r="A917" s="18" t="s">
        <v>62</v>
      </c>
      <c r="B917" s="17" t="s">
        <v>249</v>
      </c>
      <c r="C917" s="17" t="s">
        <v>137</v>
      </c>
      <c r="D917" s="22">
        <v>13729.06</v>
      </c>
      <c r="E917" s="22">
        <v>15627.06</v>
      </c>
      <c r="F917" s="22">
        <v>1898</v>
      </c>
      <c r="G917" s="22">
        <v>4.5</v>
      </c>
      <c r="H917" s="22">
        <v>0</v>
      </c>
      <c r="I917" s="22">
        <v>0</v>
      </c>
      <c r="J917" s="22">
        <v>0</v>
      </c>
      <c r="K917" s="22">
        <v>0</v>
      </c>
      <c r="L917" s="22">
        <v>0</v>
      </c>
      <c r="M917" s="22">
        <v>0</v>
      </c>
      <c r="N917" s="22">
        <v>1388.93</v>
      </c>
      <c r="O917" s="22">
        <v>0</v>
      </c>
      <c r="P917" s="22">
        <v>0</v>
      </c>
      <c r="Q917" s="22">
        <v>0</v>
      </c>
      <c r="R917" s="22">
        <v>0</v>
      </c>
      <c r="S917" s="22">
        <v>0</v>
      </c>
      <c r="T917">
        <v>0</v>
      </c>
      <c r="U917">
        <v>0</v>
      </c>
      <c r="V917">
        <v>0</v>
      </c>
    </row>
    <row r="918" spans="1:22" x14ac:dyDescent="0.3">
      <c r="A918" s="18" t="s">
        <v>62</v>
      </c>
      <c r="B918" s="17" t="s">
        <v>249</v>
      </c>
      <c r="C918" s="17" t="s">
        <v>138</v>
      </c>
      <c r="D918" s="22">
        <v>377068.2</v>
      </c>
      <c r="E918" s="22">
        <v>389575.82</v>
      </c>
      <c r="F918" s="22">
        <v>12507.62</v>
      </c>
      <c r="G918" s="22">
        <v>4.74</v>
      </c>
      <c r="H918" s="22">
        <v>0</v>
      </c>
      <c r="I918" s="22">
        <v>0</v>
      </c>
      <c r="J918" s="22">
        <v>0</v>
      </c>
      <c r="K918" s="22">
        <v>0</v>
      </c>
      <c r="L918" s="22">
        <v>0</v>
      </c>
      <c r="M918" s="22">
        <v>0</v>
      </c>
      <c r="N918" s="22">
        <v>16493.62</v>
      </c>
      <c r="O918" s="22">
        <v>124.54</v>
      </c>
      <c r="P918" s="22">
        <v>0</v>
      </c>
      <c r="Q918" s="22">
        <v>0</v>
      </c>
      <c r="R918" s="22">
        <v>0</v>
      </c>
      <c r="S918" s="22">
        <v>0</v>
      </c>
      <c r="T918">
        <v>0</v>
      </c>
      <c r="U918">
        <v>0</v>
      </c>
      <c r="V918">
        <v>0</v>
      </c>
    </row>
    <row r="919" spans="1:22" x14ac:dyDescent="0.3">
      <c r="A919" s="18" t="s">
        <v>62</v>
      </c>
      <c r="B919" s="17" t="s">
        <v>249</v>
      </c>
      <c r="C919" s="17" t="s">
        <v>139</v>
      </c>
      <c r="D919" s="22">
        <v>1144595.02</v>
      </c>
      <c r="E919" s="22">
        <v>1238747.28</v>
      </c>
      <c r="F919" s="22">
        <v>94152.26</v>
      </c>
      <c r="G919" s="22">
        <v>25</v>
      </c>
      <c r="H919" s="22">
        <v>0</v>
      </c>
      <c r="I919" s="22">
        <v>0</v>
      </c>
      <c r="J919" s="22">
        <v>0</v>
      </c>
      <c r="K919" s="22">
        <v>0</v>
      </c>
      <c r="L919" s="22">
        <v>0</v>
      </c>
      <c r="M919" s="22">
        <v>0</v>
      </c>
      <c r="N919" s="22">
        <v>67613.5</v>
      </c>
      <c r="O919" s="22">
        <v>239.85</v>
      </c>
      <c r="P919" s="22">
        <v>0</v>
      </c>
      <c r="Q919" s="22">
        <v>0</v>
      </c>
      <c r="R919" s="22">
        <v>0</v>
      </c>
      <c r="S919" s="22">
        <v>0</v>
      </c>
      <c r="T919">
        <v>0</v>
      </c>
      <c r="U919">
        <v>0</v>
      </c>
      <c r="V919">
        <v>0</v>
      </c>
    </row>
    <row r="920" spans="1:22" x14ac:dyDescent="0.3">
      <c r="A920" s="18" t="s">
        <v>62</v>
      </c>
      <c r="B920" s="17" t="s">
        <v>249</v>
      </c>
      <c r="C920" s="17" t="s">
        <v>140</v>
      </c>
      <c r="D920" s="22">
        <v>1176103.3999999999</v>
      </c>
      <c r="E920" s="22">
        <v>1242515.43</v>
      </c>
      <c r="F920" s="22">
        <v>66412.03</v>
      </c>
      <c r="G920" s="22">
        <v>24.96</v>
      </c>
      <c r="H920" s="22">
        <v>0</v>
      </c>
      <c r="I920" s="22">
        <v>0</v>
      </c>
      <c r="J920" s="22">
        <v>0</v>
      </c>
      <c r="K920" s="22">
        <v>0</v>
      </c>
      <c r="L920" s="22">
        <v>0</v>
      </c>
      <c r="M920" s="22">
        <v>0</v>
      </c>
      <c r="N920" s="22">
        <v>110677.35</v>
      </c>
      <c r="O920" s="22">
        <v>1102.27</v>
      </c>
      <c r="P920" s="22">
        <v>0</v>
      </c>
      <c r="Q920" s="22">
        <v>0</v>
      </c>
      <c r="R920" s="22">
        <v>0</v>
      </c>
      <c r="S920" s="22">
        <v>0</v>
      </c>
      <c r="T920">
        <v>0</v>
      </c>
      <c r="U920">
        <v>0</v>
      </c>
      <c r="V920">
        <v>0</v>
      </c>
    </row>
    <row r="921" spans="1:22" x14ac:dyDescent="0.3">
      <c r="A921" s="18" t="s">
        <v>62</v>
      </c>
      <c r="B921" s="17" t="s">
        <v>249</v>
      </c>
      <c r="C921" s="17" t="s">
        <v>141</v>
      </c>
      <c r="D921" s="22">
        <v>908068.24</v>
      </c>
      <c r="E921" s="22">
        <v>949076.38</v>
      </c>
      <c r="F921" s="22">
        <v>41008.14</v>
      </c>
      <c r="G921" s="22">
        <v>74.78</v>
      </c>
      <c r="H921" s="22">
        <v>0</v>
      </c>
      <c r="I921" s="22">
        <v>0</v>
      </c>
      <c r="J921" s="22">
        <v>0</v>
      </c>
      <c r="K921" s="22">
        <v>0</v>
      </c>
      <c r="L921" s="22">
        <v>0</v>
      </c>
      <c r="M921" s="22">
        <v>0</v>
      </c>
      <c r="N921" s="22">
        <v>60986.25</v>
      </c>
      <c r="O921" s="22">
        <v>0</v>
      </c>
      <c r="P921" s="22">
        <v>0</v>
      </c>
      <c r="Q921" s="22">
        <v>0</v>
      </c>
      <c r="R921" s="22">
        <v>0</v>
      </c>
      <c r="S921" s="22">
        <v>0</v>
      </c>
      <c r="T921">
        <v>0</v>
      </c>
      <c r="U921">
        <v>0</v>
      </c>
      <c r="V921">
        <v>0</v>
      </c>
    </row>
    <row r="922" spans="1:22" x14ac:dyDescent="0.3">
      <c r="A922" s="18" t="s">
        <v>62</v>
      </c>
      <c r="B922" s="17" t="s">
        <v>249</v>
      </c>
      <c r="C922" s="17" t="s">
        <v>142</v>
      </c>
      <c r="D922" s="22">
        <v>807449.59999999998</v>
      </c>
      <c r="E922" s="22">
        <v>854323.77</v>
      </c>
      <c r="F922" s="22">
        <v>46874.17</v>
      </c>
      <c r="G922" s="22">
        <v>14</v>
      </c>
      <c r="H922" s="22">
        <v>0</v>
      </c>
      <c r="I922" s="22">
        <v>0</v>
      </c>
      <c r="J922" s="22">
        <v>0</v>
      </c>
      <c r="K922" s="22">
        <v>0</v>
      </c>
      <c r="L922" s="22">
        <v>0</v>
      </c>
      <c r="M922" s="22">
        <v>0</v>
      </c>
      <c r="N922" s="22">
        <v>36022.660000000003</v>
      </c>
      <c r="O922" s="22">
        <v>350.44</v>
      </c>
      <c r="P922" s="22">
        <v>0</v>
      </c>
      <c r="Q922" s="22">
        <v>0</v>
      </c>
      <c r="R922" s="22">
        <v>0</v>
      </c>
      <c r="S922" s="22">
        <v>0</v>
      </c>
      <c r="T922">
        <v>0</v>
      </c>
      <c r="U922">
        <v>0</v>
      </c>
      <c r="V922">
        <v>0</v>
      </c>
    </row>
    <row r="923" spans="1:22" x14ac:dyDescent="0.3">
      <c r="A923" s="18" t="s">
        <v>63</v>
      </c>
      <c r="B923" s="17" t="s">
        <v>250</v>
      </c>
      <c r="C923" s="17" t="s">
        <v>129</v>
      </c>
      <c r="D923" s="22">
        <v>554117.76</v>
      </c>
      <c r="E923" s="22">
        <v>613579.06000000099</v>
      </c>
      <c r="F923" s="22">
        <v>59461.3</v>
      </c>
      <c r="G923" s="22">
        <v>48.04</v>
      </c>
      <c r="H923" s="22">
        <v>0</v>
      </c>
      <c r="I923" s="22">
        <v>0</v>
      </c>
      <c r="J923" s="22">
        <v>0</v>
      </c>
      <c r="K923" s="22">
        <v>0</v>
      </c>
      <c r="L923" s="22">
        <v>0</v>
      </c>
      <c r="M923" s="22">
        <v>36950.53</v>
      </c>
      <c r="N923" s="22">
        <v>60988.35</v>
      </c>
      <c r="O923" s="22">
        <v>0</v>
      </c>
      <c r="P923" s="22">
        <v>0</v>
      </c>
      <c r="Q923" s="22">
        <v>0</v>
      </c>
      <c r="R923" s="22">
        <v>0</v>
      </c>
      <c r="S923" s="22">
        <v>0</v>
      </c>
      <c r="T923">
        <v>0</v>
      </c>
      <c r="U923">
        <v>0</v>
      </c>
      <c r="V923">
        <v>0</v>
      </c>
    </row>
    <row r="924" spans="1:22" x14ac:dyDescent="0.3">
      <c r="A924" s="18" t="s">
        <v>63</v>
      </c>
      <c r="B924" s="17" t="s">
        <v>250</v>
      </c>
      <c r="C924" s="17" t="s">
        <v>130</v>
      </c>
      <c r="D924" s="22">
        <v>806949.00000000105</v>
      </c>
      <c r="E924" s="22">
        <v>901436.30000000098</v>
      </c>
      <c r="F924" s="22">
        <v>94487.3</v>
      </c>
      <c r="G924" s="22">
        <v>202</v>
      </c>
      <c r="H924" s="22">
        <v>0</v>
      </c>
      <c r="I924" s="22">
        <v>0</v>
      </c>
      <c r="J924" s="22">
        <v>0</v>
      </c>
      <c r="K924" s="22">
        <v>0</v>
      </c>
      <c r="L924" s="22">
        <v>0</v>
      </c>
      <c r="M924" s="22">
        <v>54286.239999999998</v>
      </c>
      <c r="N924" s="22">
        <v>92336.48</v>
      </c>
      <c r="O924" s="22">
        <v>0</v>
      </c>
      <c r="P924" s="22">
        <v>0</v>
      </c>
      <c r="Q924" s="22">
        <v>0</v>
      </c>
      <c r="R924" s="22">
        <v>0</v>
      </c>
      <c r="S924" s="22">
        <v>0</v>
      </c>
      <c r="T924">
        <v>0</v>
      </c>
      <c r="U924">
        <v>0</v>
      </c>
      <c r="V924">
        <v>0</v>
      </c>
    </row>
    <row r="925" spans="1:22" x14ac:dyDescent="0.3">
      <c r="A925" s="18" t="s">
        <v>63</v>
      </c>
      <c r="B925" s="17" t="s">
        <v>250</v>
      </c>
      <c r="C925" s="17" t="s">
        <v>131</v>
      </c>
      <c r="D925" s="22">
        <v>1869386.2</v>
      </c>
      <c r="E925" s="22">
        <v>2047971.5826000001</v>
      </c>
      <c r="F925" s="22">
        <v>249388.42</v>
      </c>
      <c r="G925" s="22">
        <v>36.380000000000003</v>
      </c>
      <c r="H925" s="22">
        <v>0</v>
      </c>
      <c r="I925" s="22">
        <v>0</v>
      </c>
      <c r="J925" s="22">
        <v>0</v>
      </c>
      <c r="K925" s="22">
        <v>0</v>
      </c>
      <c r="L925" s="22">
        <v>0</v>
      </c>
      <c r="M925" s="22">
        <v>123332.94</v>
      </c>
      <c r="N925" s="22">
        <v>70197.61</v>
      </c>
      <c r="O925" s="22">
        <v>0</v>
      </c>
      <c r="P925" s="22">
        <v>0</v>
      </c>
      <c r="Q925" s="22">
        <v>76023.637400000007</v>
      </c>
      <c r="R925" s="22">
        <v>642.24</v>
      </c>
      <c r="S925" s="22">
        <v>4578.3599999999997</v>
      </c>
      <c r="T925">
        <v>2850.86</v>
      </c>
      <c r="U925">
        <v>0</v>
      </c>
      <c r="V925">
        <v>0</v>
      </c>
    </row>
    <row r="926" spans="1:22" x14ac:dyDescent="0.3">
      <c r="A926" s="18" t="s">
        <v>63</v>
      </c>
      <c r="B926" s="17" t="s">
        <v>250</v>
      </c>
      <c r="C926" s="17" t="s">
        <v>132</v>
      </c>
      <c r="D926" s="22">
        <v>12416785.34</v>
      </c>
      <c r="E926" s="22">
        <v>9799527.3828000091</v>
      </c>
      <c r="F926" s="22">
        <v>2014115.91</v>
      </c>
      <c r="G926" s="22">
        <v>144.9</v>
      </c>
      <c r="H926" s="22">
        <v>0</v>
      </c>
      <c r="I926" s="22">
        <v>0</v>
      </c>
      <c r="J926" s="22">
        <v>0</v>
      </c>
      <c r="K926" s="22">
        <v>0</v>
      </c>
      <c r="L926" s="22">
        <v>0</v>
      </c>
      <c r="M926" s="22">
        <v>590146.96</v>
      </c>
      <c r="N926" s="22">
        <v>341624.98</v>
      </c>
      <c r="O926" s="22">
        <v>225</v>
      </c>
      <c r="P926" s="22">
        <v>0</v>
      </c>
      <c r="Q926" s="22">
        <v>4930856.3871999998</v>
      </c>
      <c r="R926" s="22">
        <v>2536.44</v>
      </c>
      <c r="S926" s="22">
        <v>296946.08</v>
      </c>
      <c r="T926">
        <v>42813.45</v>
      </c>
      <c r="U926">
        <v>0</v>
      </c>
      <c r="V926">
        <v>0</v>
      </c>
    </row>
    <row r="927" spans="1:22" x14ac:dyDescent="0.3">
      <c r="A927" s="18" t="s">
        <v>63</v>
      </c>
      <c r="B927" s="17" t="s">
        <v>250</v>
      </c>
      <c r="C927" s="17" t="s">
        <v>133</v>
      </c>
      <c r="D927" s="22">
        <v>1021752.34</v>
      </c>
      <c r="E927" s="22">
        <v>1127490.0900000001</v>
      </c>
      <c r="F927" s="22">
        <v>105737.75</v>
      </c>
      <c r="G927" s="22">
        <v>40</v>
      </c>
      <c r="H927" s="22">
        <v>0</v>
      </c>
      <c r="I927" s="22">
        <v>0</v>
      </c>
      <c r="J927" s="22">
        <v>0</v>
      </c>
      <c r="K927" s="22">
        <v>0</v>
      </c>
      <c r="L927" s="22">
        <v>0</v>
      </c>
      <c r="M927" s="22">
        <v>67900.27</v>
      </c>
      <c r="N927" s="22">
        <v>112163.59</v>
      </c>
      <c r="O927" s="22">
        <v>0</v>
      </c>
      <c r="P927" s="22">
        <v>0</v>
      </c>
      <c r="Q927" s="22">
        <v>0</v>
      </c>
      <c r="R927" s="22">
        <v>0</v>
      </c>
      <c r="S927" s="22">
        <v>0</v>
      </c>
      <c r="T927">
        <v>0</v>
      </c>
      <c r="U927">
        <v>0</v>
      </c>
      <c r="V927">
        <v>0</v>
      </c>
    </row>
    <row r="928" spans="1:22" x14ac:dyDescent="0.3">
      <c r="A928" s="18" t="s">
        <v>63</v>
      </c>
      <c r="B928" s="17" t="s">
        <v>250</v>
      </c>
      <c r="C928" s="17" t="s">
        <v>134</v>
      </c>
      <c r="D928" s="22">
        <v>3277520.84</v>
      </c>
      <c r="E928" s="22">
        <v>3767961.8681000001</v>
      </c>
      <c r="F928" s="22">
        <v>497286.14</v>
      </c>
      <c r="G928" s="22">
        <v>41</v>
      </c>
      <c r="H928" s="22">
        <v>0</v>
      </c>
      <c r="I928" s="22">
        <v>0</v>
      </c>
      <c r="J928" s="22">
        <v>0</v>
      </c>
      <c r="K928" s="22">
        <v>0</v>
      </c>
      <c r="L928" s="22">
        <v>0</v>
      </c>
      <c r="M928" s="22">
        <v>226914.35</v>
      </c>
      <c r="N928" s="22">
        <v>174990.64</v>
      </c>
      <c r="O928" s="22">
        <v>50</v>
      </c>
      <c r="P928" s="22">
        <v>0</v>
      </c>
      <c r="Q928" s="22">
        <v>7316.9018999999998</v>
      </c>
      <c r="R928" s="22">
        <v>31.17</v>
      </c>
      <c r="S928" s="22">
        <v>440.62</v>
      </c>
      <c r="T928">
        <v>324.36</v>
      </c>
      <c r="U928">
        <v>0</v>
      </c>
      <c r="V928">
        <v>0</v>
      </c>
    </row>
    <row r="929" spans="1:22" x14ac:dyDescent="0.3">
      <c r="A929" s="18" t="s">
        <v>63</v>
      </c>
      <c r="B929" s="17" t="s">
        <v>250</v>
      </c>
      <c r="C929" s="17" t="s">
        <v>135</v>
      </c>
      <c r="D929" s="22">
        <v>894461.52000000095</v>
      </c>
      <c r="E929" s="22">
        <v>1002435.94</v>
      </c>
      <c r="F929" s="22">
        <v>107974.42</v>
      </c>
      <c r="G929" s="22">
        <v>20.260000000000002</v>
      </c>
      <c r="H929" s="22">
        <v>0</v>
      </c>
      <c r="I929" s="22">
        <v>0</v>
      </c>
      <c r="J929" s="22">
        <v>0</v>
      </c>
      <c r="K929" s="22">
        <v>0</v>
      </c>
      <c r="L929" s="22">
        <v>0</v>
      </c>
      <c r="M929" s="22">
        <v>60368.75</v>
      </c>
      <c r="N929" s="22">
        <v>44447.24</v>
      </c>
      <c r="O929" s="22">
        <v>25</v>
      </c>
      <c r="P929" s="22">
        <v>0</v>
      </c>
      <c r="Q929" s="22">
        <v>0</v>
      </c>
      <c r="R929" s="22">
        <v>0</v>
      </c>
      <c r="S929" s="22">
        <v>0</v>
      </c>
      <c r="T929">
        <v>0</v>
      </c>
      <c r="U929">
        <v>0</v>
      </c>
      <c r="V929">
        <v>0</v>
      </c>
    </row>
    <row r="930" spans="1:22" x14ac:dyDescent="0.3">
      <c r="A930" s="18" t="s">
        <v>63</v>
      </c>
      <c r="B930" s="17" t="s">
        <v>250</v>
      </c>
      <c r="C930" s="17" t="s">
        <v>136</v>
      </c>
      <c r="D930" s="22">
        <v>940240.299999999</v>
      </c>
      <c r="E930" s="22">
        <v>1064764.72</v>
      </c>
      <c r="F930" s="22">
        <v>124524.42</v>
      </c>
      <c r="G930" s="22">
        <v>37.06</v>
      </c>
      <c r="H930" s="22">
        <v>0</v>
      </c>
      <c r="I930" s="22">
        <v>0</v>
      </c>
      <c r="J930" s="22">
        <v>0</v>
      </c>
      <c r="K930" s="22">
        <v>0</v>
      </c>
      <c r="L930" s="22">
        <v>0</v>
      </c>
      <c r="M930" s="22">
        <v>64122.45</v>
      </c>
      <c r="N930" s="22">
        <v>47429.07</v>
      </c>
      <c r="O930" s="22">
        <v>0</v>
      </c>
      <c r="P930" s="22">
        <v>0</v>
      </c>
      <c r="Q930" s="22">
        <v>0</v>
      </c>
      <c r="R930" s="22">
        <v>0</v>
      </c>
      <c r="S930" s="22">
        <v>0</v>
      </c>
      <c r="T930">
        <v>0</v>
      </c>
      <c r="U930">
        <v>0</v>
      </c>
      <c r="V930">
        <v>0</v>
      </c>
    </row>
    <row r="931" spans="1:22" x14ac:dyDescent="0.3">
      <c r="A931" s="18" t="s">
        <v>63</v>
      </c>
      <c r="B931" s="17" t="s">
        <v>250</v>
      </c>
      <c r="C931" s="17" t="s">
        <v>137</v>
      </c>
      <c r="D931" s="22">
        <v>682067.3</v>
      </c>
      <c r="E931" s="22">
        <v>772602.69</v>
      </c>
      <c r="F931" s="22">
        <v>90535.39</v>
      </c>
      <c r="G931" s="22">
        <v>16.88</v>
      </c>
      <c r="H931" s="22">
        <v>0</v>
      </c>
      <c r="I931" s="22">
        <v>0</v>
      </c>
      <c r="J931" s="22">
        <v>0</v>
      </c>
      <c r="K931" s="22">
        <v>0</v>
      </c>
      <c r="L931" s="22">
        <v>0</v>
      </c>
      <c r="M931" s="22">
        <v>46527.83</v>
      </c>
      <c r="N931" s="22">
        <v>33074.379999999997</v>
      </c>
      <c r="O931" s="22">
        <v>0</v>
      </c>
      <c r="P931" s="22">
        <v>0</v>
      </c>
      <c r="Q931" s="22">
        <v>0</v>
      </c>
      <c r="R931" s="22">
        <v>0</v>
      </c>
      <c r="S931" s="22">
        <v>0</v>
      </c>
      <c r="T931">
        <v>0</v>
      </c>
      <c r="U931">
        <v>0</v>
      </c>
      <c r="V931">
        <v>0</v>
      </c>
    </row>
    <row r="932" spans="1:22" x14ac:dyDescent="0.3">
      <c r="A932" s="18" t="s">
        <v>63</v>
      </c>
      <c r="B932" s="17" t="s">
        <v>250</v>
      </c>
      <c r="C932" s="17" t="s">
        <v>138</v>
      </c>
      <c r="D932" s="22">
        <v>1010634.48</v>
      </c>
      <c r="E932" s="22">
        <v>1126508.8905</v>
      </c>
      <c r="F932" s="22">
        <v>117587.84</v>
      </c>
      <c r="G932" s="22">
        <v>36.32</v>
      </c>
      <c r="H932" s="22">
        <v>0</v>
      </c>
      <c r="I932" s="22">
        <v>0</v>
      </c>
      <c r="J932" s="22">
        <v>0</v>
      </c>
      <c r="K932" s="22">
        <v>0</v>
      </c>
      <c r="L932" s="22">
        <v>0</v>
      </c>
      <c r="M932" s="22">
        <v>67840.53</v>
      </c>
      <c r="N932" s="22">
        <v>51316.63</v>
      </c>
      <c r="O932" s="22">
        <v>25</v>
      </c>
      <c r="P932" s="22">
        <v>0</v>
      </c>
      <c r="Q932" s="22">
        <v>1887.8095000000001</v>
      </c>
      <c r="R932" s="22">
        <v>60.69</v>
      </c>
      <c r="S932" s="22">
        <v>113.69</v>
      </c>
      <c r="T932">
        <v>1938.53</v>
      </c>
      <c r="U932">
        <v>0</v>
      </c>
      <c r="V932">
        <v>0</v>
      </c>
    </row>
    <row r="933" spans="1:22" x14ac:dyDescent="0.3">
      <c r="A933" s="18" t="s">
        <v>63</v>
      </c>
      <c r="B933" s="17" t="s">
        <v>250</v>
      </c>
      <c r="C933" s="17" t="s">
        <v>139</v>
      </c>
      <c r="D933" s="22">
        <v>2264798</v>
      </c>
      <c r="E933" s="22">
        <v>2546619.4500000002</v>
      </c>
      <c r="F933" s="22">
        <v>281821.45</v>
      </c>
      <c r="G933" s="22">
        <v>26.16</v>
      </c>
      <c r="H933" s="22">
        <v>0</v>
      </c>
      <c r="I933" s="22">
        <v>0</v>
      </c>
      <c r="J933" s="22">
        <v>0</v>
      </c>
      <c r="K933" s="22">
        <v>0</v>
      </c>
      <c r="L933" s="22">
        <v>0</v>
      </c>
      <c r="M933" s="22">
        <v>153362.48000000001</v>
      </c>
      <c r="N933" s="22">
        <v>146926.54999999999</v>
      </c>
      <c r="O933" s="22">
        <v>0</v>
      </c>
      <c r="P933" s="22">
        <v>0</v>
      </c>
      <c r="Q933" s="22">
        <v>0</v>
      </c>
      <c r="R933" s="22">
        <v>0</v>
      </c>
      <c r="S933" s="22">
        <v>0</v>
      </c>
      <c r="T933">
        <v>0</v>
      </c>
      <c r="U933">
        <v>0</v>
      </c>
      <c r="V933">
        <v>0</v>
      </c>
    </row>
    <row r="934" spans="1:22" x14ac:dyDescent="0.3">
      <c r="A934" s="18" t="s">
        <v>63</v>
      </c>
      <c r="B934" s="17" t="s">
        <v>250</v>
      </c>
      <c r="C934" s="17" t="s">
        <v>140</v>
      </c>
      <c r="D934" s="22">
        <v>1811002.08</v>
      </c>
      <c r="E934" s="22">
        <v>2100564</v>
      </c>
      <c r="F934" s="22">
        <v>289561.92</v>
      </c>
      <c r="G934" s="22">
        <v>53.36</v>
      </c>
      <c r="H934" s="22">
        <v>0</v>
      </c>
      <c r="I934" s="22">
        <v>0</v>
      </c>
      <c r="J934" s="22">
        <v>0</v>
      </c>
      <c r="K934" s="22">
        <v>0</v>
      </c>
      <c r="L934" s="22">
        <v>0</v>
      </c>
      <c r="M934" s="22">
        <v>126500.08</v>
      </c>
      <c r="N934" s="22">
        <v>65940.25</v>
      </c>
      <c r="O934" s="22">
        <v>0</v>
      </c>
      <c r="P934" s="22">
        <v>0</v>
      </c>
      <c r="Q934" s="22">
        <v>0</v>
      </c>
      <c r="R934" s="22">
        <v>0</v>
      </c>
      <c r="S934" s="22">
        <v>0</v>
      </c>
      <c r="T934">
        <v>0</v>
      </c>
      <c r="U934">
        <v>0</v>
      </c>
      <c r="V934">
        <v>0</v>
      </c>
    </row>
    <row r="935" spans="1:22" x14ac:dyDescent="0.3">
      <c r="A935" s="18" t="s">
        <v>63</v>
      </c>
      <c r="B935" s="17" t="s">
        <v>250</v>
      </c>
      <c r="C935" s="17" t="s">
        <v>141</v>
      </c>
      <c r="D935" s="22">
        <v>165252.82</v>
      </c>
      <c r="E935" s="22">
        <v>192538.98</v>
      </c>
      <c r="F935" s="22">
        <v>27286.16</v>
      </c>
      <c r="G935" s="22">
        <v>0.48</v>
      </c>
      <c r="H935" s="22">
        <v>0</v>
      </c>
      <c r="I935" s="22">
        <v>0</v>
      </c>
      <c r="J935" s="22">
        <v>0</v>
      </c>
      <c r="K935" s="22">
        <v>0</v>
      </c>
      <c r="L935" s="22">
        <v>0</v>
      </c>
      <c r="M935" s="22">
        <v>11595.12</v>
      </c>
      <c r="N935" s="22">
        <v>9932.57</v>
      </c>
      <c r="O935" s="22">
        <v>0</v>
      </c>
      <c r="P935" s="22">
        <v>0</v>
      </c>
      <c r="Q935" s="22">
        <v>0</v>
      </c>
      <c r="R935" s="22">
        <v>0</v>
      </c>
      <c r="S935" s="22">
        <v>0</v>
      </c>
      <c r="T935">
        <v>0</v>
      </c>
      <c r="U935">
        <v>0</v>
      </c>
      <c r="V935">
        <v>0</v>
      </c>
    </row>
    <row r="936" spans="1:22" x14ac:dyDescent="0.3">
      <c r="A936" s="18" t="s">
        <v>63</v>
      </c>
      <c r="B936" s="17" t="s">
        <v>250</v>
      </c>
      <c r="C936" s="17" t="s">
        <v>142</v>
      </c>
      <c r="D936" s="22">
        <v>422142.740000005</v>
      </c>
      <c r="E936" s="22">
        <v>473006.61000000499</v>
      </c>
      <c r="F936" s="22">
        <v>50863.87</v>
      </c>
      <c r="G936" s="22">
        <v>1869.48</v>
      </c>
      <c r="H936" s="22">
        <v>0</v>
      </c>
      <c r="I936" s="22">
        <v>0</v>
      </c>
      <c r="J936" s="22">
        <v>0</v>
      </c>
      <c r="K936" s="22">
        <v>0</v>
      </c>
      <c r="L936" s="22">
        <v>0</v>
      </c>
      <c r="M936" s="22">
        <v>28486.25</v>
      </c>
      <c r="N936" s="22">
        <v>263243.61</v>
      </c>
      <c r="O936" s="22">
        <v>0</v>
      </c>
      <c r="P936" s="22">
        <v>0</v>
      </c>
      <c r="Q936" s="22">
        <v>0</v>
      </c>
      <c r="R936" s="22">
        <v>0</v>
      </c>
      <c r="S936" s="22">
        <v>0</v>
      </c>
      <c r="T936">
        <v>0</v>
      </c>
      <c r="U936">
        <v>0</v>
      </c>
      <c r="V936">
        <v>0</v>
      </c>
    </row>
    <row r="937" spans="1:22" x14ac:dyDescent="0.3">
      <c r="A937" s="18" t="s">
        <v>64</v>
      </c>
      <c r="B937" s="17" t="s">
        <v>251</v>
      </c>
      <c r="C937" s="17" t="s">
        <v>129</v>
      </c>
      <c r="D937" s="22">
        <v>744853.08</v>
      </c>
      <c r="E937" s="22">
        <v>756683.57</v>
      </c>
      <c r="F937" s="22">
        <v>11830.49</v>
      </c>
      <c r="G937" s="22">
        <v>23.21</v>
      </c>
      <c r="H937" s="22">
        <v>0</v>
      </c>
      <c r="I937" s="22">
        <v>0</v>
      </c>
      <c r="J937" s="22">
        <v>0</v>
      </c>
      <c r="K937" s="22">
        <v>0</v>
      </c>
      <c r="L937" s="22">
        <v>0</v>
      </c>
      <c r="M937" s="22">
        <v>0</v>
      </c>
      <c r="N937" s="22">
        <v>7580.91</v>
      </c>
      <c r="O937" s="22">
        <v>0</v>
      </c>
      <c r="P937" s="22">
        <v>0</v>
      </c>
      <c r="Q937" s="22">
        <v>0</v>
      </c>
      <c r="R937" s="22">
        <v>0</v>
      </c>
      <c r="S937" s="22">
        <v>0</v>
      </c>
      <c r="T937">
        <v>0</v>
      </c>
      <c r="U937">
        <v>0</v>
      </c>
      <c r="V937">
        <v>0</v>
      </c>
    </row>
    <row r="938" spans="1:22" x14ac:dyDescent="0.3">
      <c r="A938" s="18" t="s">
        <v>64</v>
      </c>
      <c r="B938" s="17" t="s">
        <v>251</v>
      </c>
      <c r="C938" s="17" t="s">
        <v>130</v>
      </c>
      <c r="D938" s="22">
        <v>4149242.22000001</v>
      </c>
      <c r="E938" s="22">
        <v>6004252.2190000098</v>
      </c>
      <c r="F938" s="22">
        <v>1903210.5</v>
      </c>
      <c r="G938" s="22">
        <v>197.03</v>
      </c>
      <c r="H938" s="22">
        <v>0</v>
      </c>
      <c r="I938" s="22">
        <v>0</v>
      </c>
      <c r="J938" s="22">
        <v>0</v>
      </c>
      <c r="K938" s="22">
        <v>0</v>
      </c>
      <c r="L938" s="22">
        <v>0</v>
      </c>
      <c r="M938" s="22">
        <v>0</v>
      </c>
      <c r="N938" s="22">
        <v>224811.71</v>
      </c>
      <c r="O938" s="22">
        <v>624.32000000000005</v>
      </c>
      <c r="P938" s="22">
        <v>0</v>
      </c>
      <c r="Q938" s="22">
        <v>59280.231</v>
      </c>
      <c r="R938" s="22">
        <v>11079.73</v>
      </c>
      <c r="S938" s="22">
        <v>0</v>
      </c>
      <c r="T938">
        <v>583.99</v>
      </c>
      <c r="U938">
        <v>0</v>
      </c>
      <c r="V938">
        <v>0</v>
      </c>
    </row>
    <row r="939" spans="1:22" x14ac:dyDescent="0.3">
      <c r="A939" s="18" t="s">
        <v>64</v>
      </c>
      <c r="B939" s="17" t="s">
        <v>251</v>
      </c>
      <c r="C939" s="17" t="s">
        <v>132</v>
      </c>
      <c r="D939" s="22">
        <v>1567484.79</v>
      </c>
      <c r="E939" s="22">
        <v>1630962.18</v>
      </c>
      <c r="F939" s="22">
        <v>63477.39</v>
      </c>
      <c r="G939" s="22">
        <v>55.81</v>
      </c>
      <c r="H939" s="22">
        <v>0</v>
      </c>
      <c r="I939" s="22">
        <v>0</v>
      </c>
      <c r="J939" s="22">
        <v>0</v>
      </c>
      <c r="K939" s="22">
        <v>0</v>
      </c>
      <c r="L939" s="22">
        <v>0</v>
      </c>
      <c r="M939" s="22">
        <v>0</v>
      </c>
      <c r="N939" s="22">
        <v>81407.3</v>
      </c>
      <c r="O939" s="22">
        <v>25</v>
      </c>
      <c r="P939" s="22">
        <v>0</v>
      </c>
      <c r="Q939" s="22">
        <v>0</v>
      </c>
      <c r="R939" s="22">
        <v>0</v>
      </c>
      <c r="S939" s="22">
        <v>0</v>
      </c>
      <c r="T939">
        <v>0</v>
      </c>
      <c r="U939">
        <v>0</v>
      </c>
      <c r="V939">
        <v>0</v>
      </c>
    </row>
    <row r="940" spans="1:22" x14ac:dyDescent="0.3">
      <c r="A940" s="18" t="s">
        <v>64</v>
      </c>
      <c r="B940" s="17" t="s">
        <v>251</v>
      </c>
      <c r="C940" s="17" t="s">
        <v>134</v>
      </c>
      <c r="D940" s="22">
        <v>4471810.8499999996</v>
      </c>
      <c r="E940" s="22">
        <v>4671287.9000000004</v>
      </c>
      <c r="F940" s="22">
        <v>199477.05</v>
      </c>
      <c r="G940" s="22">
        <v>41.79</v>
      </c>
      <c r="H940" s="22">
        <v>0</v>
      </c>
      <c r="I940" s="22">
        <v>0</v>
      </c>
      <c r="J940" s="22">
        <v>0</v>
      </c>
      <c r="K940" s="22">
        <v>0</v>
      </c>
      <c r="L940" s="22">
        <v>0</v>
      </c>
      <c r="M940" s="22">
        <v>0</v>
      </c>
      <c r="N940" s="22">
        <v>159164.92000000001</v>
      </c>
      <c r="O940" s="22">
        <v>254.69</v>
      </c>
      <c r="P940" s="22">
        <v>0</v>
      </c>
      <c r="Q940" s="22">
        <v>0</v>
      </c>
      <c r="R940" s="22">
        <v>0</v>
      </c>
      <c r="S940" s="22">
        <v>0</v>
      </c>
      <c r="T940">
        <v>3066.15</v>
      </c>
      <c r="U940">
        <v>0</v>
      </c>
      <c r="V940">
        <v>0</v>
      </c>
    </row>
    <row r="941" spans="1:22" x14ac:dyDescent="0.3">
      <c r="A941" s="18" t="s">
        <v>64</v>
      </c>
      <c r="B941" s="17" t="s">
        <v>251</v>
      </c>
      <c r="C941" s="17" t="s">
        <v>135</v>
      </c>
      <c r="D941" s="22">
        <v>179888.64000000001</v>
      </c>
      <c r="E941" s="22">
        <v>172066.0024</v>
      </c>
      <c r="F941" s="22">
        <v>4672.76</v>
      </c>
      <c r="G941" s="22">
        <v>7.78</v>
      </c>
      <c r="H941" s="22">
        <v>0</v>
      </c>
      <c r="I941" s="22">
        <v>0</v>
      </c>
      <c r="J941" s="22">
        <v>0</v>
      </c>
      <c r="K941" s="22">
        <v>0</v>
      </c>
      <c r="L941" s="22">
        <v>0</v>
      </c>
      <c r="M941" s="22">
        <v>0</v>
      </c>
      <c r="N941" s="22">
        <v>2665.11</v>
      </c>
      <c r="O941" s="22">
        <v>0</v>
      </c>
      <c r="P941" s="22">
        <v>0</v>
      </c>
      <c r="Q941" s="22">
        <v>12495.3976</v>
      </c>
      <c r="R941" s="22">
        <v>0</v>
      </c>
      <c r="S941" s="22">
        <v>0</v>
      </c>
      <c r="T941">
        <v>141.85</v>
      </c>
      <c r="U941">
        <v>0</v>
      </c>
      <c r="V941">
        <v>0</v>
      </c>
    </row>
    <row r="942" spans="1:22" x14ac:dyDescent="0.3">
      <c r="A942" s="18" t="s">
        <v>64</v>
      </c>
      <c r="B942" s="17" t="s">
        <v>251</v>
      </c>
      <c r="C942" s="17" t="s">
        <v>136</v>
      </c>
      <c r="D942" s="22">
        <v>2016005.05</v>
      </c>
      <c r="E942" s="22">
        <v>2093608.1987000001</v>
      </c>
      <c r="F942" s="22">
        <v>79340.240000000005</v>
      </c>
      <c r="G942" s="22">
        <v>49.96</v>
      </c>
      <c r="H942" s="22">
        <v>0</v>
      </c>
      <c r="I942" s="22">
        <v>0</v>
      </c>
      <c r="J942" s="22">
        <v>0</v>
      </c>
      <c r="K942" s="22">
        <v>0</v>
      </c>
      <c r="L942" s="22">
        <v>0</v>
      </c>
      <c r="M942" s="22">
        <v>0</v>
      </c>
      <c r="N942" s="22">
        <v>57092.63</v>
      </c>
      <c r="O942" s="22">
        <v>228.17</v>
      </c>
      <c r="P942" s="22">
        <v>0</v>
      </c>
      <c r="Q942" s="22">
        <v>1737.0913</v>
      </c>
      <c r="R942" s="22">
        <v>0</v>
      </c>
      <c r="S942" s="22">
        <v>0</v>
      </c>
      <c r="T942">
        <v>0</v>
      </c>
      <c r="U942">
        <v>0</v>
      </c>
      <c r="V942">
        <v>0</v>
      </c>
    </row>
    <row r="943" spans="1:22" x14ac:dyDescent="0.3">
      <c r="A943" s="18" t="s">
        <v>64</v>
      </c>
      <c r="B943" s="17" t="s">
        <v>251</v>
      </c>
      <c r="C943" s="17" t="s">
        <v>137</v>
      </c>
      <c r="D943" s="22">
        <v>34989444.289999999</v>
      </c>
      <c r="E943" s="22">
        <v>35470065.501000002</v>
      </c>
      <c r="F943" s="22">
        <v>3106241.96</v>
      </c>
      <c r="G943" s="22">
        <v>455.12</v>
      </c>
      <c r="H943" s="22">
        <v>0</v>
      </c>
      <c r="I943" s="22">
        <v>0</v>
      </c>
      <c r="J943" s="22">
        <v>0</v>
      </c>
      <c r="K943" s="22">
        <v>0</v>
      </c>
      <c r="L943" s="22">
        <v>0</v>
      </c>
      <c r="M943" s="22">
        <v>0</v>
      </c>
      <c r="N943" s="22">
        <v>1114398</v>
      </c>
      <c r="O943" s="22">
        <v>5716.64</v>
      </c>
      <c r="P943" s="22">
        <v>0</v>
      </c>
      <c r="Q943" s="22">
        <v>2626820.4989999998</v>
      </c>
      <c r="R943" s="22">
        <v>1199.75</v>
      </c>
      <c r="S943" s="22">
        <v>0</v>
      </c>
      <c r="T943">
        <v>94489.08</v>
      </c>
      <c r="U943">
        <v>0</v>
      </c>
      <c r="V943">
        <v>0</v>
      </c>
    </row>
    <row r="944" spans="1:22" x14ac:dyDescent="0.3">
      <c r="A944" s="18" t="s">
        <v>64</v>
      </c>
      <c r="B944" s="17" t="s">
        <v>251</v>
      </c>
      <c r="C944" s="17" t="s">
        <v>138</v>
      </c>
      <c r="D944" s="22">
        <v>70965.240000000005</v>
      </c>
      <c r="E944" s="22">
        <v>75465.240000000005</v>
      </c>
      <c r="F944" s="22">
        <v>4500</v>
      </c>
      <c r="G944" s="22">
        <v>2.74</v>
      </c>
      <c r="H944" s="22">
        <v>0</v>
      </c>
      <c r="I944" s="22">
        <v>0</v>
      </c>
      <c r="J944" s="22">
        <v>0</v>
      </c>
      <c r="K944" s="22">
        <v>0</v>
      </c>
      <c r="L944" s="22">
        <v>0</v>
      </c>
      <c r="M944" s="22">
        <v>0</v>
      </c>
      <c r="N944" s="22">
        <v>1555.22</v>
      </c>
      <c r="O944" s="22">
        <v>0</v>
      </c>
      <c r="P944" s="22">
        <v>0</v>
      </c>
      <c r="Q944" s="22">
        <v>0</v>
      </c>
      <c r="R944" s="22">
        <v>0</v>
      </c>
      <c r="S944" s="22">
        <v>0</v>
      </c>
      <c r="T944">
        <v>0</v>
      </c>
      <c r="U944">
        <v>0</v>
      </c>
      <c r="V944">
        <v>0</v>
      </c>
    </row>
    <row r="945" spans="1:22" x14ac:dyDescent="0.3">
      <c r="A945" s="18" t="s">
        <v>64</v>
      </c>
      <c r="B945" s="17" t="s">
        <v>251</v>
      </c>
      <c r="C945" s="17" t="s">
        <v>139</v>
      </c>
      <c r="D945" s="22">
        <v>199153.49</v>
      </c>
      <c r="E945" s="22">
        <v>207304</v>
      </c>
      <c r="F945" s="22">
        <v>8150.51</v>
      </c>
      <c r="G945" s="22">
        <v>15.62</v>
      </c>
      <c r="H945" s="22">
        <v>0</v>
      </c>
      <c r="I945" s="22">
        <v>0</v>
      </c>
      <c r="J945" s="22">
        <v>0</v>
      </c>
      <c r="K945" s="22">
        <v>0</v>
      </c>
      <c r="L945" s="22">
        <v>0</v>
      </c>
      <c r="M945" s="22">
        <v>0</v>
      </c>
      <c r="N945" s="22">
        <v>9926.65</v>
      </c>
      <c r="O945" s="22">
        <v>0</v>
      </c>
      <c r="P945" s="22">
        <v>0</v>
      </c>
      <c r="Q945" s="22">
        <v>0</v>
      </c>
      <c r="R945" s="22">
        <v>0</v>
      </c>
      <c r="S945" s="22">
        <v>0</v>
      </c>
      <c r="T945">
        <v>0</v>
      </c>
      <c r="U945">
        <v>0</v>
      </c>
      <c r="V945">
        <v>0</v>
      </c>
    </row>
    <row r="946" spans="1:22" x14ac:dyDescent="0.3">
      <c r="A946" s="18" t="s">
        <v>64</v>
      </c>
      <c r="B946" s="17" t="s">
        <v>251</v>
      </c>
      <c r="C946" s="17" t="s">
        <v>140</v>
      </c>
      <c r="D946" s="22">
        <v>142768.37</v>
      </c>
      <c r="E946" s="22">
        <v>149298.28</v>
      </c>
      <c r="F946" s="22">
        <v>6529.91</v>
      </c>
      <c r="G946" s="22">
        <v>13.56</v>
      </c>
      <c r="H946" s="22">
        <v>0</v>
      </c>
      <c r="I946" s="22">
        <v>0</v>
      </c>
      <c r="J946" s="22">
        <v>0</v>
      </c>
      <c r="K946" s="22">
        <v>0</v>
      </c>
      <c r="L946" s="22">
        <v>0</v>
      </c>
      <c r="M946" s="22">
        <v>0</v>
      </c>
      <c r="N946" s="22">
        <v>7027.29</v>
      </c>
      <c r="O946" s="22">
        <v>0</v>
      </c>
      <c r="P946" s="22">
        <v>0</v>
      </c>
      <c r="Q946" s="22">
        <v>0</v>
      </c>
      <c r="R946" s="22">
        <v>0</v>
      </c>
      <c r="S946" s="22">
        <v>0</v>
      </c>
      <c r="T946">
        <v>0</v>
      </c>
      <c r="U946">
        <v>0</v>
      </c>
      <c r="V946">
        <v>0</v>
      </c>
    </row>
    <row r="947" spans="1:22" x14ac:dyDescent="0.3">
      <c r="A947" s="18" t="s">
        <v>64</v>
      </c>
      <c r="B947" s="17" t="s">
        <v>251</v>
      </c>
      <c r="C947" s="17" t="s">
        <v>141</v>
      </c>
      <c r="D947" s="22">
        <v>1336308.7</v>
      </c>
      <c r="E947" s="22">
        <v>1407179.1</v>
      </c>
      <c r="F947" s="22">
        <v>70870.399999999994</v>
      </c>
      <c r="G947" s="22">
        <v>9.69</v>
      </c>
      <c r="H947" s="22">
        <v>0</v>
      </c>
      <c r="I947" s="22">
        <v>0</v>
      </c>
      <c r="J947" s="22">
        <v>0</v>
      </c>
      <c r="K947" s="22">
        <v>0</v>
      </c>
      <c r="L947" s="22">
        <v>0</v>
      </c>
      <c r="M947" s="22">
        <v>0</v>
      </c>
      <c r="N947" s="22">
        <v>40408.71</v>
      </c>
      <c r="O947" s="22">
        <v>0</v>
      </c>
      <c r="P947" s="22">
        <v>0</v>
      </c>
      <c r="Q947" s="22">
        <v>0</v>
      </c>
      <c r="R947" s="22">
        <v>0</v>
      </c>
      <c r="S947" s="22">
        <v>0</v>
      </c>
      <c r="T947">
        <v>0</v>
      </c>
      <c r="U947">
        <v>0</v>
      </c>
      <c r="V947">
        <v>0</v>
      </c>
    </row>
    <row r="948" spans="1:22" x14ac:dyDescent="0.3">
      <c r="A948" s="18" t="s">
        <v>64</v>
      </c>
      <c r="B948" s="17" t="s">
        <v>251</v>
      </c>
      <c r="C948" s="17" t="s">
        <v>142</v>
      </c>
      <c r="D948" s="22">
        <v>26614.79</v>
      </c>
      <c r="E948" s="22">
        <v>28854.17</v>
      </c>
      <c r="F948" s="22">
        <v>2239.38</v>
      </c>
      <c r="G948" s="22">
        <v>0</v>
      </c>
      <c r="H948" s="22">
        <v>0</v>
      </c>
      <c r="I948" s="22">
        <v>0</v>
      </c>
      <c r="J948" s="22">
        <v>0</v>
      </c>
      <c r="K948" s="22">
        <v>0</v>
      </c>
      <c r="L948" s="22">
        <v>0</v>
      </c>
      <c r="M948" s="22">
        <v>0</v>
      </c>
      <c r="N948" s="22">
        <v>1345.28</v>
      </c>
      <c r="O948" s="22">
        <v>0</v>
      </c>
      <c r="P948" s="22">
        <v>0</v>
      </c>
      <c r="Q948" s="22">
        <v>0</v>
      </c>
      <c r="R948" s="22">
        <v>0</v>
      </c>
      <c r="S948" s="22">
        <v>0</v>
      </c>
      <c r="T948">
        <v>0</v>
      </c>
      <c r="U948">
        <v>0</v>
      </c>
      <c r="V948">
        <v>0</v>
      </c>
    </row>
    <row r="949" spans="1:22" x14ac:dyDescent="0.3">
      <c r="A949" s="18" t="s">
        <v>64</v>
      </c>
      <c r="B949" s="17" t="s">
        <v>251</v>
      </c>
      <c r="C949" s="17" t="s">
        <v>143</v>
      </c>
      <c r="D949" s="22">
        <v>4590691.12</v>
      </c>
      <c r="E949" s="22">
        <v>4809126.1100000003</v>
      </c>
      <c r="F949" s="22">
        <v>218434.99</v>
      </c>
      <c r="G949" s="22">
        <v>246.01</v>
      </c>
      <c r="H949" s="22">
        <v>0</v>
      </c>
      <c r="I949" s="22">
        <v>0</v>
      </c>
      <c r="J949" s="22">
        <v>0</v>
      </c>
      <c r="K949" s="22">
        <v>0</v>
      </c>
      <c r="L949" s="22">
        <v>0</v>
      </c>
      <c r="M949" s="22">
        <v>0</v>
      </c>
      <c r="N949" s="22">
        <v>213309.52</v>
      </c>
      <c r="O949" s="22">
        <v>2126.7199999999998</v>
      </c>
      <c r="P949" s="22">
        <v>0</v>
      </c>
      <c r="Q949" s="22">
        <v>0</v>
      </c>
      <c r="R949" s="22">
        <v>0</v>
      </c>
      <c r="S949" s="22">
        <v>0</v>
      </c>
      <c r="T949">
        <v>0</v>
      </c>
      <c r="U949">
        <v>0</v>
      </c>
      <c r="V949">
        <v>0</v>
      </c>
    </row>
    <row r="950" spans="1:22" x14ac:dyDescent="0.3">
      <c r="A950" s="18" t="s">
        <v>64</v>
      </c>
      <c r="B950" s="17" t="s">
        <v>251</v>
      </c>
      <c r="C950" s="17" t="s">
        <v>144</v>
      </c>
      <c r="D950" s="22">
        <v>2230053.39</v>
      </c>
      <c r="E950" s="22">
        <v>2188583.5416999999</v>
      </c>
      <c r="F950" s="22">
        <v>141690.51</v>
      </c>
      <c r="G950" s="22">
        <v>70.41</v>
      </c>
      <c r="H950" s="22">
        <v>0</v>
      </c>
      <c r="I950" s="22">
        <v>0</v>
      </c>
      <c r="J950" s="22">
        <v>0</v>
      </c>
      <c r="K950" s="22">
        <v>0</v>
      </c>
      <c r="L950" s="22">
        <v>0</v>
      </c>
      <c r="M950" s="22">
        <v>0</v>
      </c>
      <c r="N950" s="22">
        <v>103002.83</v>
      </c>
      <c r="O950" s="22">
        <v>248.19</v>
      </c>
      <c r="P950" s="22">
        <v>0</v>
      </c>
      <c r="Q950" s="22">
        <v>183160.35829999999</v>
      </c>
      <c r="R950" s="22">
        <v>0</v>
      </c>
      <c r="S950" s="22">
        <v>0</v>
      </c>
      <c r="T950">
        <v>16276.41</v>
      </c>
      <c r="U950">
        <v>0</v>
      </c>
      <c r="V950">
        <v>0</v>
      </c>
    </row>
    <row r="951" spans="1:22" x14ac:dyDescent="0.3">
      <c r="A951" s="18" t="s">
        <v>64</v>
      </c>
      <c r="B951" s="17" t="s">
        <v>251</v>
      </c>
      <c r="C951" s="17" t="s">
        <v>145</v>
      </c>
      <c r="D951" s="22">
        <v>2191051.4500000002</v>
      </c>
      <c r="E951" s="22">
        <v>2273771.4304999998</v>
      </c>
      <c r="F951" s="22">
        <v>95664.69</v>
      </c>
      <c r="G951" s="22">
        <v>77.14</v>
      </c>
      <c r="H951" s="22">
        <v>0</v>
      </c>
      <c r="I951" s="22">
        <v>0</v>
      </c>
      <c r="J951" s="22">
        <v>0</v>
      </c>
      <c r="K951" s="22">
        <v>0</v>
      </c>
      <c r="L951" s="22">
        <v>0</v>
      </c>
      <c r="M951" s="22">
        <v>0</v>
      </c>
      <c r="N951" s="22">
        <v>85426.46</v>
      </c>
      <c r="O951" s="22">
        <v>2765.15</v>
      </c>
      <c r="P951" s="22">
        <v>0</v>
      </c>
      <c r="Q951" s="22">
        <v>12944.709500000001</v>
      </c>
      <c r="R951" s="22">
        <v>0</v>
      </c>
      <c r="S951" s="22">
        <v>0</v>
      </c>
      <c r="T951">
        <v>3368.4</v>
      </c>
      <c r="U951">
        <v>0</v>
      </c>
      <c r="V951">
        <v>0</v>
      </c>
    </row>
    <row r="952" spans="1:22" x14ac:dyDescent="0.3">
      <c r="A952" s="18" t="s">
        <v>64</v>
      </c>
      <c r="B952" s="17" t="s">
        <v>251</v>
      </c>
      <c r="C952" s="17" t="s">
        <v>146</v>
      </c>
      <c r="D952" s="22">
        <v>15418179.01</v>
      </c>
      <c r="E952" s="22">
        <v>12394494.966399999</v>
      </c>
      <c r="F952" s="22">
        <v>1596311.82</v>
      </c>
      <c r="G952" s="22">
        <v>93.96</v>
      </c>
      <c r="H952" s="22">
        <v>0</v>
      </c>
      <c r="I952" s="22">
        <v>0</v>
      </c>
      <c r="J952" s="22">
        <v>0</v>
      </c>
      <c r="K952" s="22">
        <v>0</v>
      </c>
      <c r="L952" s="22">
        <v>0</v>
      </c>
      <c r="M952" s="22">
        <v>0</v>
      </c>
      <c r="N952" s="22">
        <v>206741.4</v>
      </c>
      <c r="O952" s="22">
        <v>1076.6600000000001</v>
      </c>
      <c r="P952" s="22">
        <v>0</v>
      </c>
      <c r="Q952" s="22">
        <v>4620451.7136000004</v>
      </c>
      <c r="R952" s="22">
        <v>455.85</v>
      </c>
      <c r="S952" s="22">
        <v>0</v>
      </c>
      <c r="T952">
        <v>8.81</v>
      </c>
      <c r="U952">
        <v>0</v>
      </c>
      <c r="V952">
        <v>0</v>
      </c>
    </row>
    <row r="953" spans="1:22" x14ac:dyDescent="0.3">
      <c r="A953" s="18" t="s">
        <v>64</v>
      </c>
      <c r="B953" s="17" t="s">
        <v>251</v>
      </c>
      <c r="C953" s="17" t="s">
        <v>147</v>
      </c>
      <c r="D953" s="22">
        <v>1156538.06</v>
      </c>
      <c r="E953" s="22">
        <v>1235292.5349000001</v>
      </c>
      <c r="F953" s="22">
        <v>78841.39</v>
      </c>
      <c r="G953" s="22">
        <v>26.18</v>
      </c>
      <c r="H953" s="22">
        <v>0</v>
      </c>
      <c r="I953" s="22">
        <v>0</v>
      </c>
      <c r="J953" s="22">
        <v>0</v>
      </c>
      <c r="K953" s="22">
        <v>0</v>
      </c>
      <c r="L953" s="22">
        <v>0</v>
      </c>
      <c r="M953" s="22">
        <v>0</v>
      </c>
      <c r="N953" s="22">
        <v>71780.149999999994</v>
      </c>
      <c r="O953" s="22">
        <v>504.94</v>
      </c>
      <c r="P953" s="22">
        <v>0</v>
      </c>
      <c r="Q953" s="22">
        <v>86.915099999999995</v>
      </c>
      <c r="R953" s="22">
        <v>0</v>
      </c>
      <c r="S953" s="22">
        <v>0</v>
      </c>
      <c r="T953">
        <v>0</v>
      </c>
      <c r="U953">
        <v>0</v>
      </c>
      <c r="V953">
        <v>0</v>
      </c>
    </row>
    <row r="954" spans="1:22" x14ac:dyDescent="0.3">
      <c r="A954" s="18" t="s">
        <v>64</v>
      </c>
      <c r="B954" s="17" t="s">
        <v>251</v>
      </c>
      <c r="C954" s="17" t="s">
        <v>148</v>
      </c>
      <c r="D954" s="22">
        <v>2959977.0500000101</v>
      </c>
      <c r="E954" s="22">
        <v>3149126.9000000102</v>
      </c>
      <c r="F954" s="22">
        <v>189149.85</v>
      </c>
      <c r="G954" s="22">
        <v>177.8</v>
      </c>
      <c r="H954" s="22">
        <v>0</v>
      </c>
      <c r="I954" s="22">
        <v>0</v>
      </c>
      <c r="J954" s="22">
        <v>0</v>
      </c>
      <c r="K954" s="22">
        <v>0</v>
      </c>
      <c r="L954" s="22">
        <v>0</v>
      </c>
      <c r="M954" s="22">
        <v>0</v>
      </c>
      <c r="N954" s="22">
        <v>91942.6</v>
      </c>
      <c r="O954" s="22">
        <v>378.24</v>
      </c>
      <c r="P954" s="22">
        <v>0</v>
      </c>
      <c r="Q954" s="22">
        <v>0</v>
      </c>
      <c r="R954" s="22">
        <v>0</v>
      </c>
      <c r="S954" s="22">
        <v>0</v>
      </c>
      <c r="T954">
        <v>0</v>
      </c>
      <c r="U954">
        <v>0</v>
      </c>
      <c r="V954">
        <v>0</v>
      </c>
    </row>
    <row r="955" spans="1:22" x14ac:dyDescent="0.3">
      <c r="A955" s="18" t="s">
        <v>64</v>
      </c>
      <c r="B955" s="17" t="s">
        <v>251</v>
      </c>
      <c r="C955" s="17" t="s">
        <v>149</v>
      </c>
      <c r="D955" s="22">
        <v>2018238.25</v>
      </c>
      <c r="E955" s="22">
        <v>2154612.33</v>
      </c>
      <c r="F955" s="22">
        <v>136374.07999999999</v>
      </c>
      <c r="G955" s="22">
        <v>1046.81</v>
      </c>
      <c r="H955" s="22">
        <v>0</v>
      </c>
      <c r="I955" s="22">
        <v>0</v>
      </c>
      <c r="J955" s="22">
        <v>0</v>
      </c>
      <c r="K955" s="22">
        <v>0</v>
      </c>
      <c r="L955" s="22">
        <v>0</v>
      </c>
      <c r="M955" s="22">
        <v>0</v>
      </c>
      <c r="N955" s="22">
        <v>121447.27</v>
      </c>
      <c r="O955" s="22">
        <v>203.91</v>
      </c>
      <c r="P955" s="22">
        <v>0</v>
      </c>
      <c r="Q955" s="22">
        <v>0</v>
      </c>
      <c r="R955" s="22">
        <v>0</v>
      </c>
      <c r="S955" s="22">
        <v>0</v>
      </c>
      <c r="T955">
        <v>0</v>
      </c>
      <c r="U955">
        <v>0</v>
      </c>
      <c r="V955">
        <v>0</v>
      </c>
    </row>
    <row r="956" spans="1:22" x14ac:dyDescent="0.3">
      <c r="A956" s="18" t="s">
        <v>64</v>
      </c>
      <c r="B956" s="17" t="s">
        <v>251</v>
      </c>
      <c r="C956" s="17" t="s">
        <v>150</v>
      </c>
      <c r="D956" s="22">
        <v>18557.93</v>
      </c>
      <c r="E956" s="22">
        <v>18857.93</v>
      </c>
      <c r="F956" s="22">
        <v>300</v>
      </c>
      <c r="G956" s="22">
        <v>7.01</v>
      </c>
      <c r="H956" s="22">
        <v>0</v>
      </c>
      <c r="I956" s="22">
        <v>0</v>
      </c>
      <c r="J956" s="22">
        <v>0</v>
      </c>
      <c r="K956" s="22">
        <v>0</v>
      </c>
      <c r="L956" s="22">
        <v>0</v>
      </c>
      <c r="M956" s="22">
        <v>0</v>
      </c>
      <c r="N956" s="22">
        <v>3148.19</v>
      </c>
      <c r="O956" s="22">
        <v>0</v>
      </c>
      <c r="P956" s="22">
        <v>0</v>
      </c>
      <c r="Q956" s="22">
        <v>0</v>
      </c>
      <c r="R956" s="22">
        <v>0</v>
      </c>
      <c r="S956" s="22">
        <v>0</v>
      </c>
      <c r="T956">
        <v>0</v>
      </c>
      <c r="U956">
        <v>0</v>
      </c>
      <c r="V956">
        <v>0</v>
      </c>
    </row>
    <row r="957" spans="1:22" x14ac:dyDescent="0.3">
      <c r="A957" s="18" t="s">
        <v>64</v>
      </c>
      <c r="B957" s="17" t="s">
        <v>251</v>
      </c>
      <c r="C957" s="17" t="s">
        <v>151</v>
      </c>
      <c r="D957" s="22">
        <v>313467.07</v>
      </c>
      <c r="E957" s="22">
        <v>323942.73</v>
      </c>
      <c r="F957" s="22">
        <v>10475.66</v>
      </c>
      <c r="G957" s="22">
        <v>8.36</v>
      </c>
      <c r="H957" s="22">
        <v>0</v>
      </c>
      <c r="I957" s="22">
        <v>0</v>
      </c>
      <c r="J957" s="22">
        <v>0</v>
      </c>
      <c r="K957" s="22">
        <v>0</v>
      </c>
      <c r="L957" s="22">
        <v>0</v>
      </c>
      <c r="M957" s="22">
        <v>0</v>
      </c>
      <c r="N957" s="22">
        <v>4242.6899999999996</v>
      </c>
      <c r="O957" s="22">
        <v>129.63</v>
      </c>
      <c r="P957" s="22">
        <v>0</v>
      </c>
      <c r="Q957" s="22">
        <v>0</v>
      </c>
      <c r="R957" s="22">
        <v>0</v>
      </c>
      <c r="S957" s="22">
        <v>0</v>
      </c>
      <c r="T957">
        <v>0</v>
      </c>
      <c r="U957">
        <v>0</v>
      </c>
      <c r="V957">
        <v>0</v>
      </c>
    </row>
    <row r="958" spans="1:22" x14ac:dyDescent="0.3">
      <c r="A958" s="18" t="s">
        <v>64</v>
      </c>
      <c r="B958" s="17" t="s">
        <v>251</v>
      </c>
      <c r="C958" s="17" t="s">
        <v>200</v>
      </c>
      <c r="D958" s="22">
        <v>51291.12</v>
      </c>
      <c r="E958" s="22">
        <v>51891.12</v>
      </c>
      <c r="F958" s="22">
        <v>600</v>
      </c>
      <c r="G958" s="22">
        <v>0</v>
      </c>
      <c r="H958" s="22">
        <v>0</v>
      </c>
      <c r="I958" s="22">
        <v>0</v>
      </c>
      <c r="J958" s="22">
        <v>0</v>
      </c>
      <c r="K958" s="22">
        <v>0</v>
      </c>
      <c r="L958" s="22">
        <v>0</v>
      </c>
      <c r="M958" s="22">
        <v>0</v>
      </c>
      <c r="N958" s="22">
        <v>0</v>
      </c>
      <c r="O958" s="22">
        <v>0</v>
      </c>
      <c r="P958" s="22">
        <v>0</v>
      </c>
      <c r="Q958" s="22">
        <v>0</v>
      </c>
      <c r="R958" s="22">
        <v>0</v>
      </c>
      <c r="S958" s="22">
        <v>0</v>
      </c>
      <c r="T958">
        <v>0</v>
      </c>
      <c r="U958">
        <v>0</v>
      </c>
      <c r="V958">
        <v>0</v>
      </c>
    </row>
    <row r="959" spans="1:22" x14ac:dyDescent="0.3">
      <c r="A959" s="18" t="s">
        <v>64</v>
      </c>
      <c r="B959" s="17" t="s">
        <v>251</v>
      </c>
      <c r="C959" s="17" t="s">
        <v>201</v>
      </c>
      <c r="D959" s="22">
        <v>20282503.850000098</v>
      </c>
      <c r="E959" s="22">
        <v>18491884.744200099</v>
      </c>
      <c r="F959" s="22">
        <v>1936367.87</v>
      </c>
      <c r="G959" s="22">
        <v>53.36</v>
      </c>
      <c r="H959" s="22">
        <v>0</v>
      </c>
      <c r="I959" s="22">
        <v>0</v>
      </c>
      <c r="J959" s="22">
        <v>0</v>
      </c>
      <c r="K959" s="22">
        <v>0</v>
      </c>
      <c r="L959" s="22">
        <v>0</v>
      </c>
      <c r="M959" s="22">
        <v>0</v>
      </c>
      <c r="N959" s="22">
        <v>371620.42</v>
      </c>
      <c r="O959" s="22">
        <v>2998.86</v>
      </c>
      <c r="P959" s="22">
        <v>0</v>
      </c>
      <c r="Q959" s="22">
        <v>3761648.1858000001</v>
      </c>
      <c r="R959" s="22">
        <v>34661.21</v>
      </c>
      <c r="S959" s="22">
        <v>0</v>
      </c>
      <c r="T959">
        <v>40512.67</v>
      </c>
      <c r="U959">
        <v>0</v>
      </c>
      <c r="V959">
        <v>0</v>
      </c>
    </row>
    <row r="960" spans="1:22" x14ac:dyDescent="0.3">
      <c r="A960" s="18" t="s">
        <v>64</v>
      </c>
      <c r="B960" s="17" t="s">
        <v>251</v>
      </c>
      <c r="C960" s="17" t="s">
        <v>205</v>
      </c>
      <c r="D960" s="22">
        <v>27490990.469999999</v>
      </c>
      <c r="E960" s="22">
        <v>24670535.340999998</v>
      </c>
      <c r="F960" s="22">
        <v>1175476.3799999999</v>
      </c>
      <c r="G960" s="22">
        <v>634.04</v>
      </c>
      <c r="H960" s="22">
        <v>0</v>
      </c>
      <c r="I960" s="22">
        <v>0</v>
      </c>
      <c r="J960" s="22">
        <v>0</v>
      </c>
      <c r="K960" s="22">
        <v>0</v>
      </c>
      <c r="L960" s="22">
        <v>0</v>
      </c>
      <c r="M960" s="22">
        <v>0</v>
      </c>
      <c r="N960" s="22">
        <v>751851.82</v>
      </c>
      <c r="O960" s="22">
        <v>3590.05</v>
      </c>
      <c r="P960" s="22">
        <v>0</v>
      </c>
      <c r="Q960" s="22">
        <v>3996006.2390000001</v>
      </c>
      <c r="R960" s="22">
        <v>74.73</v>
      </c>
      <c r="S960" s="22">
        <v>0</v>
      </c>
      <c r="T960">
        <v>190388.93</v>
      </c>
      <c r="U960">
        <v>0</v>
      </c>
      <c r="V960">
        <v>0</v>
      </c>
    </row>
    <row r="961" spans="1:22" x14ac:dyDescent="0.3">
      <c r="A961" s="18" t="s">
        <v>64</v>
      </c>
      <c r="B961" s="17" t="s">
        <v>251</v>
      </c>
      <c r="C961" s="17" t="s">
        <v>206</v>
      </c>
      <c r="D961" s="22">
        <v>5303704.9299999904</v>
      </c>
      <c r="E961" s="22">
        <v>5770050.3817999903</v>
      </c>
      <c r="F961" s="22">
        <v>473191.27</v>
      </c>
      <c r="G961" s="22">
        <v>39.69</v>
      </c>
      <c r="H961" s="22">
        <v>0</v>
      </c>
      <c r="I961" s="22">
        <v>0</v>
      </c>
      <c r="J961" s="22">
        <v>0</v>
      </c>
      <c r="K961" s="22">
        <v>0</v>
      </c>
      <c r="L961" s="22">
        <v>0</v>
      </c>
      <c r="M961" s="22">
        <v>0</v>
      </c>
      <c r="N961" s="22">
        <v>120557.05</v>
      </c>
      <c r="O961" s="22">
        <v>381.68</v>
      </c>
      <c r="P961" s="22">
        <v>0</v>
      </c>
      <c r="Q961" s="22">
        <v>6845.8181999999997</v>
      </c>
      <c r="R961" s="22">
        <v>0</v>
      </c>
      <c r="S961" s="22">
        <v>0</v>
      </c>
      <c r="T961">
        <v>0</v>
      </c>
      <c r="U961">
        <v>0</v>
      </c>
      <c r="V961">
        <v>0</v>
      </c>
    </row>
    <row r="962" spans="1:22" x14ac:dyDescent="0.3">
      <c r="A962" s="18" t="s">
        <v>64</v>
      </c>
      <c r="B962" s="17" t="s">
        <v>251</v>
      </c>
      <c r="C962" s="17" t="s">
        <v>215</v>
      </c>
      <c r="D962" s="22">
        <v>11652354.33</v>
      </c>
      <c r="E962" s="22">
        <v>9356295.3105999902</v>
      </c>
      <c r="F962" s="22">
        <v>698260.77</v>
      </c>
      <c r="G962" s="22">
        <v>163.49</v>
      </c>
      <c r="H962" s="22">
        <v>0</v>
      </c>
      <c r="I962" s="22">
        <v>0</v>
      </c>
      <c r="J962" s="22">
        <v>0</v>
      </c>
      <c r="K962" s="22">
        <v>0</v>
      </c>
      <c r="L962" s="22">
        <v>0</v>
      </c>
      <c r="M962" s="22">
        <v>0</v>
      </c>
      <c r="N962" s="22">
        <v>208182.06</v>
      </c>
      <c r="O962" s="22">
        <v>1647.35</v>
      </c>
      <c r="P962" s="22">
        <v>0</v>
      </c>
      <c r="Q962" s="22">
        <v>2994424.0394000001</v>
      </c>
      <c r="R962" s="22">
        <v>104.25</v>
      </c>
      <c r="S962" s="22">
        <v>0</v>
      </c>
      <c r="T962">
        <v>86272.01</v>
      </c>
      <c r="U962">
        <v>0</v>
      </c>
      <c r="V962">
        <v>0</v>
      </c>
    </row>
    <row r="963" spans="1:22" x14ac:dyDescent="0.3">
      <c r="A963" s="18" t="s">
        <v>64</v>
      </c>
      <c r="B963" s="17" t="s">
        <v>251</v>
      </c>
      <c r="C963" s="17" t="s">
        <v>207</v>
      </c>
      <c r="D963" s="22">
        <v>1269121.55</v>
      </c>
      <c r="E963" s="22">
        <v>1517532.9065</v>
      </c>
      <c r="F963" s="22">
        <v>250319.45</v>
      </c>
      <c r="G963" s="22">
        <v>0</v>
      </c>
      <c r="H963" s="22">
        <v>0</v>
      </c>
      <c r="I963" s="22">
        <v>0</v>
      </c>
      <c r="J963" s="22">
        <v>0</v>
      </c>
      <c r="K963" s="22">
        <v>0</v>
      </c>
      <c r="L963" s="22">
        <v>0</v>
      </c>
      <c r="M963" s="22">
        <v>0</v>
      </c>
      <c r="N963" s="22">
        <v>58632.69</v>
      </c>
      <c r="O963" s="22">
        <v>0</v>
      </c>
      <c r="P963" s="22">
        <v>0</v>
      </c>
      <c r="Q963" s="22">
        <v>1908.0934999999999</v>
      </c>
      <c r="R963" s="22">
        <v>0</v>
      </c>
      <c r="S963" s="22">
        <v>0</v>
      </c>
      <c r="T963">
        <v>0</v>
      </c>
      <c r="U963">
        <v>0</v>
      </c>
      <c r="V963">
        <v>0</v>
      </c>
    </row>
    <row r="964" spans="1:22" x14ac:dyDescent="0.3">
      <c r="A964" s="18" t="s">
        <v>64</v>
      </c>
      <c r="B964" s="17" t="s">
        <v>251</v>
      </c>
      <c r="C964" s="17" t="s">
        <v>216</v>
      </c>
      <c r="D964" s="22">
        <v>40687945.539999902</v>
      </c>
      <c r="E964" s="22">
        <v>28585976.5743999</v>
      </c>
      <c r="F964" s="22">
        <v>2629055.67</v>
      </c>
      <c r="G964" s="22">
        <v>41.83</v>
      </c>
      <c r="H964" s="22">
        <v>0</v>
      </c>
      <c r="I964" s="22">
        <v>0</v>
      </c>
      <c r="J964" s="22">
        <v>0</v>
      </c>
      <c r="K964" s="22">
        <v>0</v>
      </c>
      <c r="L964" s="22">
        <v>0</v>
      </c>
      <c r="M964" s="22">
        <v>0</v>
      </c>
      <c r="N964" s="22">
        <v>438079.29</v>
      </c>
      <c r="O964" s="22">
        <v>3420.78</v>
      </c>
      <c r="P964" s="22">
        <v>0</v>
      </c>
      <c r="Q964" s="22">
        <v>14761606.8156</v>
      </c>
      <c r="R964" s="22">
        <v>30582.18</v>
      </c>
      <c r="S964" s="22">
        <v>0</v>
      </c>
      <c r="T964">
        <v>108692.16</v>
      </c>
      <c r="U964">
        <v>0</v>
      </c>
      <c r="V964">
        <v>0</v>
      </c>
    </row>
    <row r="965" spans="1:22" x14ac:dyDescent="0.3">
      <c r="A965" s="18" t="s">
        <v>64</v>
      </c>
      <c r="B965" s="17" t="s">
        <v>251</v>
      </c>
      <c r="C965" s="17" t="s">
        <v>208</v>
      </c>
      <c r="D965" s="22">
        <v>19705.349999999999</v>
      </c>
      <c r="E965" s="22">
        <v>19847.349999999999</v>
      </c>
      <c r="F965" s="22">
        <v>142</v>
      </c>
      <c r="G965" s="22">
        <v>7.79</v>
      </c>
      <c r="H965" s="22">
        <v>0</v>
      </c>
      <c r="I965" s="22">
        <v>0</v>
      </c>
      <c r="J965" s="22">
        <v>0</v>
      </c>
      <c r="K965" s="22">
        <v>0</v>
      </c>
      <c r="L965" s="22">
        <v>0</v>
      </c>
      <c r="M965" s="22">
        <v>0</v>
      </c>
      <c r="N965" s="22">
        <v>0</v>
      </c>
      <c r="O965" s="22">
        <v>0</v>
      </c>
      <c r="P965" s="22">
        <v>0</v>
      </c>
      <c r="Q965" s="22">
        <v>0</v>
      </c>
      <c r="R965" s="22">
        <v>0</v>
      </c>
      <c r="S965" s="22">
        <v>0</v>
      </c>
      <c r="T965">
        <v>0</v>
      </c>
      <c r="U965">
        <v>0</v>
      </c>
      <c r="V965">
        <v>0</v>
      </c>
    </row>
    <row r="966" spans="1:22" x14ac:dyDescent="0.3">
      <c r="A966" s="18" t="s">
        <v>64</v>
      </c>
      <c r="B966" s="17" t="s">
        <v>251</v>
      </c>
      <c r="C966" s="17" t="s">
        <v>209</v>
      </c>
      <c r="D966" s="22">
        <v>17386.509999999998</v>
      </c>
      <c r="E966" s="22">
        <v>17386.509999999998</v>
      </c>
      <c r="F966" s="22">
        <v>0</v>
      </c>
      <c r="G966" s="22">
        <v>4.18</v>
      </c>
      <c r="H966" s="22">
        <v>0</v>
      </c>
      <c r="I966" s="22">
        <v>0</v>
      </c>
      <c r="J966" s="22">
        <v>0</v>
      </c>
      <c r="K966" s="22">
        <v>0</v>
      </c>
      <c r="L966" s="22">
        <v>0</v>
      </c>
      <c r="M966" s="22">
        <v>0</v>
      </c>
      <c r="N966" s="22">
        <v>0</v>
      </c>
      <c r="O966" s="22">
        <v>0</v>
      </c>
      <c r="P966" s="22">
        <v>0</v>
      </c>
      <c r="Q966" s="22">
        <v>0</v>
      </c>
      <c r="R966" s="22">
        <v>0</v>
      </c>
      <c r="S966" s="22">
        <v>0</v>
      </c>
      <c r="T966">
        <v>0</v>
      </c>
      <c r="U966">
        <v>0</v>
      </c>
      <c r="V966">
        <v>0</v>
      </c>
    </row>
    <row r="967" spans="1:22" x14ac:dyDescent="0.3">
      <c r="A967" s="18" t="s">
        <v>64</v>
      </c>
      <c r="B967" s="17" t="s">
        <v>251</v>
      </c>
      <c r="C967" s="17" t="s">
        <v>210</v>
      </c>
      <c r="D967" s="22">
        <v>1515617.52</v>
      </c>
      <c r="E967" s="22">
        <v>1605801.0898</v>
      </c>
      <c r="F967" s="22">
        <v>92809.73</v>
      </c>
      <c r="G967" s="22">
        <v>19.82</v>
      </c>
      <c r="H967" s="22">
        <v>0</v>
      </c>
      <c r="I967" s="22">
        <v>0</v>
      </c>
      <c r="J967" s="22">
        <v>0</v>
      </c>
      <c r="K967" s="22">
        <v>0</v>
      </c>
      <c r="L967" s="22">
        <v>0</v>
      </c>
      <c r="M967" s="22">
        <v>0</v>
      </c>
      <c r="N967" s="22">
        <v>34122.239999999998</v>
      </c>
      <c r="O967" s="22">
        <v>730.55</v>
      </c>
      <c r="P967" s="22">
        <v>0</v>
      </c>
      <c r="Q967" s="22">
        <v>2626.1601999999998</v>
      </c>
      <c r="R967" s="22">
        <v>0</v>
      </c>
      <c r="S967" s="22">
        <v>0</v>
      </c>
      <c r="T967">
        <v>0</v>
      </c>
      <c r="U967">
        <v>0</v>
      </c>
      <c r="V967">
        <v>0</v>
      </c>
    </row>
    <row r="968" spans="1:22" x14ac:dyDescent="0.3">
      <c r="A968" s="18" t="s">
        <v>64</v>
      </c>
      <c r="B968" s="17" t="s">
        <v>251</v>
      </c>
      <c r="C968" s="17" t="s">
        <v>217</v>
      </c>
      <c r="D968" s="22">
        <v>730588.13</v>
      </c>
      <c r="E968" s="22">
        <v>764508.58</v>
      </c>
      <c r="F968" s="22">
        <v>33920.449999999997</v>
      </c>
      <c r="G968" s="22">
        <v>24.59</v>
      </c>
      <c r="H968" s="22">
        <v>0</v>
      </c>
      <c r="I968" s="22">
        <v>0</v>
      </c>
      <c r="J968" s="22">
        <v>0</v>
      </c>
      <c r="K968" s="22">
        <v>0</v>
      </c>
      <c r="L968" s="22">
        <v>0</v>
      </c>
      <c r="M968" s="22">
        <v>0</v>
      </c>
      <c r="N968" s="22">
        <v>12650.76</v>
      </c>
      <c r="O968" s="22">
        <v>0</v>
      </c>
      <c r="P968" s="22">
        <v>0</v>
      </c>
      <c r="Q968" s="22">
        <v>0</v>
      </c>
      <c r="R968" s="22">
        <v>0</v>
      </c>
      <c r="S968" s="22">
        <v>0</v>
      </c>
      <c r="T968">
        <v>0</v>
      </c>
      <c r="U968">
        <v>0</v>
      </c>
      <c r="V968">
        <v>0</v>
      </c>
    </row>
    <row r="969" spans="1:22" x14ac:dyDescent="0.3">
      <c r="A969" s="18" t="s">
        <v>64</v>
      </c>
      <c r="B969" s="17" t="s">
        <v>251</v>
      </c>
      <c r="C969" s="17" t="s">
        <v>218</v>
      </c>
      <c r="D969" s="22">
        <v>1150809.3500000001</v>
      </c>
      <c r="E969" s="22">
        <v>1303192.4251999999</v>
      </c>
      <c r="F969" s="22">
        <v>232328.43</v>
      </c>
      <c r="G969" s="22">
        <v>25.07</v>
      </c>
      <c r="H969" s="22">
        <v>0</v>
      </c>
      <c r="I969" s="22">
        <v>0</v>
      </c>
      <c r="J969" s="22">
        <v>0</v>
      </c>
      <c r="K969" s="22">
        <v>0</v>
      </c>
      <c r="L969" s="22">
        <v>0</v>
      </c>
      <c r="M969" s="22">
        <v>0</v>
      </c>
      <c r="N969" s="22">
        <v>35489.599999999999</v>
      </c>
      <c r="O969" s="22">
        <v>438.37</v>
      </c>
      <c r="P969" s="22">
        <v>0</v>
      </c>
      <c r="Q969" s="22">
        <v>80351.304799999998</v>
      </c>
      <c r="R969" s="22">
        <v>405.95</v>
      </c>
      <c r="S969" s="22">
        <v>0</v>
      </c>
      <c r="T969">
        <v>197.07</v>
      </c>
      <c r="U969">
        <v>0</v>
      </c>
      <c r="V969">
        <v>0</v>
      </c>
    </row>
    <row r="970" spans="1:22" x14ac:dyDescent="0.3">
      <c r="A970" s="18" t="s">
        <v>64</v>
      </c>
      <c r="B970" s="17" t="s">
        <v>251</v>
      </c>
      <c r="C970" s="17" t="s">
        <v>219</v>
      </c>
      <c r="D970" s="22">
        <v>4674770.79</v>
      </c>
      <c r="E970" s="22">
        <v>4903124.99</v>
      </c>
      <c r="F970" s="22">
        <v>228354.2</v>
      </c>
      <c r="G970" s="22">
        <v>61.08</v>
      </c>
      <c r="H970" s="22">
        <v>0</v>
      </c>
      <c r="I970" s="22">
        <v>0</v>
      </c>
      <c r="J970" s="22">
        <v>0</v>
      </c>
      <c r="K970" s="22">
        <v>0</v>
      </c>
      <c r="L970" s="22">
        <v>0</v>
      </c>
      <c r="M970" s="22">
        <v>0</v>
      </c>
      <c r="N970" s="22">
        <v>142678.45000000001</v>
      </c>
      <c r="O970" s="22">
        <v>452.84</v>
      </c>
      <c r="P970" s="22">
        <v>0</v>
      </c>
      <c r="Q970" s="22">
        <v>0</v>
      </c>
      <c r="R970" s="22">
        <v>0</v>
      </c>
      <c r="S970" s="22">
        <v>0</v>
      </c>
      <c r="T970">
        <v>0</v>
      </c>
      <c r="U970">
        <v>0</v>
      </c>
      <c r="V970">
        <v>0</v>
      </c>
    </row>
    <row r="971" spans="1:22" x14ac:dyDescent="0.3">
      <c r="A971" s="18" t="s">
        <v>64</v>
      </c>
      <c r="B971" s="17" t="s">
        <v>251</v>
      </c>
      <c r="C971" s="17" t="s">
        <v>220</v>
      </c>
      <c r="D971" s="22">
        <v>10060287.890000001</v>
      </c>
      <c r="E971" s="22">
        <v>11204807.0074</v>
      </c>
      <c r="F971" s="22">
        <v>1149040.08</v>
      </c>
      <c r="G971" s="22">
        <v>52.94</v>
      </c>
      <c r="H971" s="22">
        <v>0</v>
      </c>
      <c r="I971" s="22">
        <v>0</v>
      </c>
      <c r="J971" s="22">
        <v>0</v>
      </c>
      <c r="K971" s="22">
        <v>0</v>
      </c>
      <c r="L971" s="22">
        <v>0</v>
      </c>
      <c r="M971" s="22">
        <v>0</v>
      </c>
      <c r="N971" s="22">
        <v>185750.92</v>
      </c>
      <c r="O971" s="22">
        <v>29.16</v>
      </c>
      <c r="P971" s="22">
        <v>0</v>
      </c>
      <c r="Q971" s="22">
        <v>4520.9625999999998</v>
      </c>
      <c r="R971" s="22">
        <v>0</v>
      </c>
      <c r="S971" s="22">
        <v>0</v>
      </c>
      <c r="T971">
        <v>0</v>
      </c>
      <c r="U971">
        <v>0</v>
      </c>
      <c r="V971">
        <v>0</v>
      </c>
    </row>
    <row r="972" spans="1:22" x14ac:dyDescent="0.3">
      <c r="A972" s="18" t="s">
        <v>64</v>
      </c>
      <c r="B972" s="17" t="s">
        <v>251</v>
      </c>
      <c r="C972" s="17" t="s">
        <v>153</v>
      </c>
      <c r="D972" s="22">
        <v>34050508.329999998</v>
      </c>
      <c r="E972" s="22">
        <v>36756239.1699</v>
      </c>
      <c r="F972" s="22">
        <v>2806914.29</v>
      </c>
      <c r="G972" s="22">
        <v>257.02999999999997</v>
      </c>
      <c r="H972" s="22">
        <v>0</v>
      </c>
      <c r="I972" s="22">
        <v>0</v>
      </c>
      <c r="J972" s="22">
        <v>0</v>
      </c>
      <c r="K972" s="22">
        <v>0</v>
      </c>
      <c r="L972" s="22">
        <v>0</v>
      </c>
      <c r="M972" s="22">
        <v>0</v>
      </c>
      <c r="N972" s="22">
        <v>940342.2</v>
      </c>
      <c r="O972" s="22">
        <v>2329.41</v>
      </c>
      <c r="P972" s="22">
        <v>0</v>
      </c>
      <c r="Q972" s="22">
        <v>101183.4501</v>
      </c>
      <c r="R972" s="22">
        <v>0</v>
      </c>
      <c r="S972" s="22">
        <v>0</v>
      </c>
      <c r="T972">
        <v>21772.77</v>
      </c>
      <c r="U972">
        <v>0</v>
      </c>
      <c r="V972">
        <v>0</v>
      </c>
    </row>
    <row r="973" spans="1:22" x14ac:dyDescent="0.3">
      <c r="A973" s="18" t="s">
        <v>64</v>
      </c>
      <c r="B973" s="17" t="s">
        <v>251</v>
      </c>
      <c r="C973" s="17" t="s">
        <v>154</v>
      </c>
      <c r="D973" s="22">
        <v>18476191.440000001</v>
      </c>
      <c r="E973" s="22">
        <v>25118045.250300001</v>
      </c>
      <c r="F973" s="22">
        <v>7051202.4900000002</v>
      </c>
      <c r="G973" s="22">
        <v>316.55</v>
      </c>
      <c r="H973" s="22">
        <v>0</v>
      </c>
      <c r="I973" s="22">
        <v>0</v>
      </c>
      <c r="J973" s="22">
        <v>0</v>
      </c>
      <c r="K973" s="22">
        <v>0</v>
      </c>
      <c r="L973" s="22">
        <v>0</v>
      </c>
      <c r="M973" s="22">
        <v>0</v>
      </c>
      <c r="N973" s="22">
        <v>420588.35</v>
      </c>
      <c r="O973" s="22">
        <v>3575.33</v>
      </c>
      <c r="P973" s="22">
        <v>0</v>
      </c>
      <c r="Q973" s="22">
        <v>412275.73969999998</v>
      </c>
      <c r="R973" s="22">
        <v>2927.06</v>
      </c>
      <c r="S973" s="22">
        <v>0</v>
      </c>
      <c r="T973">
        <v>89.92</v>
      </c>
      <c r="U973">
        <v>0</v>
      </c>
      <c r="V973">
        <v>0</v>
      </c>
    </row>
    <row r="974" spans="1:22" x14ac:dyDescent="0.3">
      <c r="A974" s="18" t="s">
        <v>64</v>
      </c>
      <c r="B974" s="17" t="s">
        <v>251</v>
      </c>
      <c r="C974" s="17" t="s">
        <v>155</v>
      </c>
      <c r="D974" s="22">
        <v>7414221.1399999997</v>
      </c>
      <c r="E974" s="22">
        <v>6288855.7380999997</v>
      </c>
      <c r="F974" s="22">
        <v>607358.09</v>
      </c>
      <c r="G974" s="22">
        <v>42.23</v>
      </c>
      <c r="H974" s="22">
        <v>0</v>
      </c>
      <c r="I974" s="22">
        <v>0</v>
      </c>
      <c r="J974" s="22">
        <v>0</v>
      </c>
      <c r="K974" s="22">
        <v>0</v>
      </c>
      <c r="L974" s="22">
        <v>0</v>
      </c>
      <c r="M974" s="22">
        <v>0</v>
      </c>
      <c r="N974" s="22">
        <v>118095.97</v>
      </c>
      <c r="O974" s="22">
        <v>1203.56</v>
      </c>
      <c r="P974" s="22">
        <v>0</v>
      </c>
      <c r="Q974" s="22">
        <v>1734899.3219000001</v>
      </c>
      <c r="R974" s="22">
        <v>2175.83</v>
      </c>
      <c r="S974" s="22">
        <v>0</v>
      </c>
      <c r="T974">
        <v>56198.53</v>
      </c>
      <c r="U974">
        <v>0</v>
      </c>
      <c r="V974">
        <v>0</v>
      </c>
    </row>
    <row r="975" spans="1:22" x14ac:dyDescent="0.3">
      <c r="A975" s="18" t="s">
        <v>64</v>
      </c>
      <c r="B975" s="17" t="s">
        <v>251</v>
      </c>
      <c r="C975" s="17" t="s">
        <v>156</v>
      </c>
      <c r="D975" s="22">
        <v>17281331.02</v>
      </c>
      <c r="E975" s="22">
        <v>19942202.239999998</v>
      </c>
      <c r="F975" s="22">
        <v>2660871.2200000002</v>
      </c>
      <c r="G975" s="22">
        <v>104.74</v>
      </c>
      <c r="H975" s="22">
        <v>0</v>
      </c>
      <c r="I975" s="22">
        <v>0</v>
      </c>
      <c r="J975" s="22">
        <v>0</v>
      </c>
      <c r="K975" s="22">
        <v>0</v>
      </c>
      <c r="L975" s="22">
        <v>0</v>
      </c>
      <c r="M975" s="22">
        <v>0</v>
      </c>
      <c r="N975" s="22">
        <v>411364.06</v>
      </c>
      <c r="O975" s="22">
        <v>5064.95</v>
      </c>
      <c r="P975" s="22">
        <v>0</v>
      </c>
      <c r="Q975" s="22">
        <v>0</v>
      </c>
      <c r="R975" s="22">
        <v>0</v>
      </c>
      <c r="S975" s="22">
        <v>0</v>
      </c>
      <c r="T975">
        <v>7448.94</v>
      </c>
      <c r="U975">
        <v>0</v>
      </c>
      <c r="V975">
        <v>0</v>
      </c>
    </row>
    <row r="976" spans="1:22" x14ac:dyDescent="0.3">
      <c r="A976" s="18" t="s">
        <v>64</v>
      </c>
      <c r="B976" s="17" t="s">
        <v>251</v>
      </c>
      <c r="C976" s="17" t="s">
        <v>157</v>
      </c>
      <c r="D976" s="22">
        <v>3864051.69</v>
      </c>
      <c r="E976" s="22">
        <v>4207319.0199999996</v>
      </c>
      <c r="F976" s="22">
        <v>343267.33</v>
      </c>
      <c r="G976" s="22">
        <v>23</v>
      </c>
      <c r="H976" s="22">
        <v>0</v>
      </c>
      <c r="I976" s="22">
        <v>0</v>
      </c>
      <c r="J976" s="22">
        <v>0</v>
      </c>
      <c r="K976" s="22">
        <v>0</v>
      </c>
      <c r="L976" s="22">
        <v>0</v>
      </c>
      <c r="M976" s="22">
        <v>0</v>
      </c>
      <c r="N976" s="22">
        <v>87944.13</v>
      </c>
      <c r="O976" s="22">
        <v>0</v>
      </c>
      <c r="P976" s="22">
        <v>0</v>
      </c>
      <c r="Q976" s="22">
        <v>0</v>
      </c>
      <c r="R976" s="22">
        <v>0</v>
      </c>
      <c r="S976" s="22">
        <v>0</v>
      </c>
      <c r="T976">
        <v>0</v>
      </c>
      <c r="U976">
        <v>0</v>
      </c>
      <c r="V976">
        <v>0</v>
      </c>
    </row>
    <row r="977" spans="1:22" x14ac:dyDescent="0.3">
      <c r="A977" s="18" t="s">
        <v>64</v>
      </c>
      <c r="B977" s="17" t="s">
        <v>251</v>
      </c>
      <c r="C977" s="17" t="s">
        <v>158</v>
      </c>
      <c r="D977" s="22">
        <v>1061718.6499999999</v>
      </c>
      <c r="E977" s="22">
        <v>1151454.3700000001</v>
      </c>
      <c r="F977" s="22">
        <v>89735.72</v>
      </c>
      <c r="G977" s="22">
        <v>17.850000000000001</v>
      </c>
      <c r="H977" s="22">
        <v>0</v>
      </c>
      <c r="I977" s="22">
        <v>0</v>
      </c>
      <c r="J977" s="22">
        <v>0</v>
      </c>
      <c r="K977" s="22">
        <v>0</v>
      </c>
      <c r="L977" s="22">
        <v>0</v>
      </c>
      <c r="M977" s="22">
        <v>0</v>
      </c>
      <c r="N977" s="22">
        <v>18153.61</v>
      </c>
      <c r="O977" s="22">
        <v>0</v>
      </c>
      <c r="P977" s="22">
        <v>0</v>
      </c>
      <c r="Q977" s="22">
        <v>0</v>
      </c>
      <c r="R977" s="22">
        <v>0</v>
      </c>
      <c r="S977" s="22">
        <v>0</v>
      </c>
      <c r="T977">
        <v>0</v>
      </c>
      <c r="U977">
        <v>0</v>
      </c>
      <c r="V977">
        <v>0</v>
      </c>
    </row>
    <row r="978" spans="1:22" x14ac:dyDescent="0.3">
      <c r="A978" s="18" t="s">
        <v>64</v>
      </c>
      <c r="B978" s="17" t="s">
        <v>251</v>
      </c>
      <c r="C978" s="17" t="s">
        <v>159</v>
      </c>
      <c r="D978" s="22">
        <v>715171.55</v>
      </c>
      <c r="E978" s="22">
        <v>747583.62</v>
      </c>
      <c r="F978" s="22">
        <v>32412.07</v>
      </c>
      <c r="G978" s="22">
        <v>34.92</v>
      </c>
      <c r="H978" s="22">
        <v>0</v>
      </c>
      <c r="I978" s="22">
        <v>0</v>
      </c>
      <c r="J978" s="22">
        <v>0</v>
      </c>
      <c r="K978" s="22">
        <v>0</v>
      </c>
      <c r="L978" s="22">
        <v>0</v>
      </c>
      <c r="M978" s="22">
        <v>0</v>
      </c>
      <c r="N978" s="22">
        <v>25197.78</v>
      </c>
      <c r="O978" s="22">
        <v>0</v>
      </c>
      <c r="P978" s="22">
        <v>0</v>
      </c>
      <c r="Q978" s="22">
        <v>0</v>
      </c>
      <c r="R978" s="22">
        <v>0</v>
      </c>
      <c r="S978" s="22">
        <v>0</v>
      </c>
      <c r="T978">
        <v>0</v>
      </c>
      <c r="U978">
        <v>0</v>
      </c>
      <c r="V978">
        <v>0</v>
      </c>
    </row>
    <row r="979" spans="1:22" x14ac:dyDescent="0.3">
      <c r="A979" s="18" t="s">
        <v>64</v>
      </c>
      <c r="B979" s="17" t="s">
        <v>251</v>
      </c>
      <c r="C979" s="17" t="s">
        <v>161</v>
      </c>
      <c r="D979" s="22">
        <v>41887.839999999997</v>
      </c>
      <c r="E979" s="22">
        <v>61728.87</v>
      </c>
      <c r="F979" s="22">
        <v>19841.03</v>
      </c>
      <c r="G979" s="22">
        <v>0</v>
      </c>
      <c r="H979" s="22">
        <v>0</v>
      </c>
      <c r="I979" s="22">
        <v>0</v>
      </c>
      <c r="J979" s="22">
        <v>0</v>
      </c>
      <c r="K979" s="22">
        <v>0</v>
      </c>
      <c r="L979" s="22">
        <v>0</v>
      </c>
      <c r="M979" s="22">
        <v>0</v>
      </c>
      <c r="N979" s="22">
        <v>2652.85</v>
      </c>
      <c r="O979" s="22">
        <v>0</v>
      </c>
      <c r="P979" s="22">
        <v>0</v>
      </c>
      <c r="Q979" s="22">
        <v>0</v>
      </c>
      <c r="R979" s="22">
        <v>0</v>
      </c>
      <c r="S979" s="22">
        <v>0</v>
      </c>
      <c r="T979">
        <v>0</v>
      </c>
      <c r="U979">
        <v>0</v>
      </c>
      <c r="V979">
        <v>0</v>
      </c>
    </row>
    <row r="980" spans="1:22" x14ac:dyDescent="0.3">
      <c r="A980" s="18" t="s">
        <v>64</v>
      </c>
      <c r="B980" s="17" t="s">
        <v>251</v>
      </c>
      <c r="C980" s="17" t="s">
        <v>162</v>
      </c>
      <c r="D980" s="22">
        <v>572197.97000000102</v>
      </c>
      <c r="E980" s="22">
        <v>671768.59110000101</v>
      </c>
      <c r="F980" s="22">
        <v>106320.28</v>
      </c>
      <c r="G980" s="22">
        <v>9.67</v>
      </c>
      <c r="H980" s="22">
        <v>0</v>
      </c>
      <c r="I980" s="22">
        <v>0</v>
      </c>
      <c r="J980" s="22">
        <v>0</v>
      </c>
      <c r="K980" s="22">
        <v>0</v>
      </c>
      <c r="L980" s="22">
        <v>0</v>
      </c>
      <c r="M980" s="22">
        <v>0</v>
      </c>
      <c r="N980" s="22">
        <v>25806.09</v>
      </c>
      <c r="O980" s="22">
        <v>0</v>
      </c>
      <c r="P980" s="22">
        <v>0</v>
      </c>
      <c r="Q980" s="22">
        <v>6985.0689000000002</v>
      </c>
      <c r="R980" s="22">
        <v>235.41</v>
      </c>
      <c r="S980" s="22">
        <v>0</v>
      </c>
      <c r="T980">
        <v>0</v>
      </c>
      <c r="U980">
        <v>0</v>
      </c>
      <c r="V980">
        <v>0</v>
      </c>
    </row>
    <row r="981" spans="1:22" x14ac:dyDescent="0.3">
      <c r="A981" s="18" t="s">
        <v>64</v>
      </c>
      <c r="B981" s="17" t="s">
        <v>251</v>
      </c>
      <c r="C981" s="17" t="s">
        <v>163</v>
      </c>
      <c r="D981" s="22">
        <v>9057.43</v>
      </c>
      <c r="E981" s="22">
        <v>8959.3768999999993</v>
      </c>
      <c r="F981" s="22">
        <v>0</v>
      </c>
      <c r="G981" s="22">
        <v>0</v>
      </c>
      <c r="H981" s="22">
        <v>0</v>
      </c>
      <c r="I981" s="22">
        <v>0</v>
      </c>
      <c r="J981" s="22">
        <v>0</v>
      </c>
      <c r="K981" s="22">
        <v>0</v>
      </c>
      <c r="L981" s="22">
        <v>0</v>
      </c>
      <c r="M981" s="22">
        <v>0</v>
      </c>
      <c r="N981" s="22">
        <v>0</v>
      </c>
      <c r="O981" s="22">
        <v>0</v>
      </c>
      <c r="P981" s="22">
        <v>0</v>
      </c>
      <c r="Q981" s="22">
        <v>98.053100000000001</v>
      </c>
      <c r="R981" s="22">
        <v>0</v>
      </c>
      <c r="S981" s="22">
        <v>0</v>
      </c>
      <c r="T981">
        <v>0</v>
      </c>
      <c r="U981">
        <v>0</v>
      </c>
      <c r="V981">
        <v>0</v>
      </c>
    </row>
    <row r="982" spans="1:22" x14ac:dyDescent="0.3">
      <c r="A982" s="18" t="s">
        <v>64</v>
      </c>
      <c r="B982" s="17" t="s">
        <v>251</v>
      </c>
      <c r="C982" s="17" t="s">
        <v>164</v>
      </c>
      <c r="D982" s="22">
        <v>11199.84</v>
      </c>
      <c r="E982" s="22">
        <v>11796.23</v>
      </c>
      <c r="F982" s="22">
        <v>596.39</v>
      </c>
      <c r="G982" s="22">
        <v>0</v>
      </c>
      <c r="H982" s="22">
        <v>0</v>
      </c>
      <c r="I982" s="22">
        <v>0</v>
      </c>
      <c r="J982" s="22">
        <v>0</v>
      </c>
      <c r="K982" s="22">
        <v>0</v>
      </c>
      <c r="L982" s="22">
        <v>0</v>
      </c>
      <c r="M982" s="22">
        <v>0</v>
      </c>
      <c r="N982" s="22">
        <v>0</v>
      </c>
      <c r="O982" s="22">
        <v>0</v>
      </c>
      <c r="P982" s="22">
        <v>0</v>
      </c>
      <c r="Q982" s="22">
        <v>0</v>
      </c>
      <c r="R982" s="22">
        <v>0</v>
      </c>
      <c r="S982" s="22">
        <v>0</v>
      </c>
      <c r="T982">
        <v>0</v>
      </c>
      <c r="U982">
        <v>0</v>
      </c>
      <c r="V982">
        <v>0</v>
      </c>
    </row>
    <row r="983" spans="1:22" x14ac:dyDescent="0.3">
      <c r="A983" s="18" t="s">
        <v>64</v>
      </c>
      <c r="B983" s="17" t="s">
        <v>251</v>
      </c>
      <c r="C983" s="17" t="s">
        <v>165</v>
      </c>
      <c r="D983" s="22">
        <v>10596.45</v>
      </c>
      <c r="E983" s="22">
        <v>11540.68</v>
      </c>
      <c r="F983" s="22">
        <v>944.23</v>
      </c>
      <c r="G983" s="22">
        <v>9.01</v>
      </c>
      <c r="H983" s="22">
        <v>0</v>
      </c>
      <c r="I983" s="22">
        <v>0</v>
      </c>
      <c r="J983" s="22">
        <v>0</v>
      </c>
      <c r="K983" s="22">
        <v>0</v>
      </c>
      <c r="L983" s="22">
        <v>0</v>
      </c>
      <c r="M983" s="22">
        <v>0</v>
      </c>
      <c r="N983" s="22">
        <v>0</v>
      </c>
      <c r="O983" s="22">
        <v>0</v>
      </c>
      <c r="P983" s="22">
        <v>0</v>
      </c>
      <c r="Q983" s="22">
        <v>0</v>
      </c>
      <c r="R983" s="22">
        <v>0</v>
      </c>
      <c r="S983" s="22">
        <v>0</v>
      </c>
      <c r="T983">
        <v>0</v>
      </c>
      <c r="U983">
        <v>0</v>
      </c>
      <c r="V983">
        <v>0</v>
      </c>
    </row>
    <row r="984" spans="1:22" x14ac:dyDescent="0.3">
      <c r="A984" s="18" t="s">
        <v>64</v>
      </c>
      <c r="B984" s="17" t="s">
        <v>251</v>
      </c>
      <c r="C984" s="17" t="s">
        <v>166</v>
      </c>
      <c r="D984" s="22">
        <v>8857.66</v>
      </c>
      <c r="E984" s="22">
        <v>9147.84</v>
      </c>
      <c r="F984" s="22">
        <v>290.18</v>
      </c>
      <c r="G984" s="22">
        <v>3.86</v>
      </c>
      <c r="H984" s="22">
        <v>0</v>
      </c>
      <c r="I984" s="22">
        <v>0</v>
      </c>
      <c r="J984" s="22">
        <v>0</v>
      </c>
      <c r="K984" s="22">
        <v>0</v>
      </c>
      <c r="L984" s="22">
        <v>0</v>
      </c>
      <c r="M984" s="22">
        <v>0</v>
      </c>
      <c r="N984" s="22">
        <v>0</v>
      </c>
      <c r="O984" s="22">
        <v>0</v>
      </c>
      <c r="P984" s="22">
        <v>0</v>
      </c>
      <c r="Q984" s="22">
        <v>0</v>
      </c>
      <c r="R984" s="22">
        <v>0</v>
      </c>
      <c r="S984" s="22">
        <v>0</v>
      </c>
      <c r="T984">
        <v>0</v>
      </c>
      <c r="U984">
        <v>0</v>
      </c>
      <c r="V984">
        <v>0</v>
      </c>
    </row>
    <row r="985" spans="1:22" x14ac:dyDescent="0.3">
      <c r="A985" s="18" t="s">
        <v>64</v>
      </c>
      <c r="B985" s="17" t="s">
        <v>251</v>
      </c>
      <c r="C985" s="17" t="s">
        <v>167</v>
      </c>
      <c r="D985" s="22">
        <v>87270.02</v>
      </c>
      <c r="E985" s="22">
        <v>88149.024900000004</v>
      </c>
      <c r="F985" s="22">
        <v>4018.85</v>
      </c>
      <c r="G985" s="22">
        <v>12.64</v>
      </c>
      <c r="H985" s="22">
        <v>0</v>
      </c>
      <c r="I985" s="22">
        <v>0</v>
      </c>
      <c r="J985" s="22">
        <v>0</v>
      </c>
      <c r="K985" s="22">
        <v>0</v>
      </c>
      <c r="L985" s="22">
        <v>0</v>
      </c>
      <c r="M985" s="22">
        <v>0</v>
      </c>
      <c r="N985" s="22">
        <v>0</v>
      </c>
      <c r="O985" s="22">
        <v>0</v>
      </c>
      <c r="P985" s="22">
        <v>0</v>
      </c>
      <c r="Q985" s="22">
        <v>3139.8451</v>
      </c>
      <c r="R985" s="22">
        <v>0</v>
      </c>
      <c r="S985" s="22">
        <v>0</v>
      </c>
      <c r="T985">
        <v>0</v>
      </c>
      <c r="U985">
        <v>0</v>
      </c>
      <c r="V985">
        <v>0</v>
      </c>
    </row>
    <row r="986" spans="1:22" x14ac:dyDescent="0.3">
      <c r="A986" s="18" t="s">
        <v>64</v>
      </c>
      <c r="B986" s="17" t="s">
        <v>251</v>
      </c>
      <c r="C986" s="17" t="s">
        <v>168</v>
      </c>
      <c r="D986" s="22">
        <v>21832.52</v>
      </c>
      <c r="E986" s="22">
        <v>22635.39</v>
      </c>
      <c r="F986" s="22">
        <v>802.87</v>
      </c>
      <c r="G986" s="22">
        <v>10.56</v>
      </c>
      <c r="H986" s="22">
        <v>0</v>
      </c>
      <c r="I986" s="22">
        <v>0</v>
      </c>
      <c r="J986" s="22">
        <v>0</v>
      </c>
      <c r="K986" s="22">
        <v>0</v>
      </c>
      <c r="L986" s="22">
        <v>0</v>
      </c>
      <c r="M986" s="22">
        <v>0</v>
      </c>
      <c r="N986" s="22">
        <v>0</v>
      </c>
      <c r="O986" s="22">
        <v>0</v>
      </c>
      <c r="P986" s="22">
        <v>0</v>
      </c>
      <c r="Q986" s="22">
        <v>0</v>
      </c>
      <c r="R986" s="22">
        <v>0</v>
      </c>
      <c r="S986" s="22">
        <v>0</v>
      </c>
      <c r="T986">
        <v>0</v>
      </c>
      <c r="U986">
        <v>0</v>
      </c>
      <c r="V986">
        <v>0</v>
      </c>
    </row>
    <row r="987" spans="1:22" x14ac:dyDescent="0.3">
      <c r="A987" s="18" t="s">
        <v>64</v>
      </c>
      <c r="B987" s="17" t="s">
        <v>251</v>
      </c>
      <c r="C987" s="17" t="s">
        <v>169</v>
      </c>
      <c r="D987" s="22">
        <v>3112548.83</v>
      </c>
      <c r="E987" s="22">
        <v>3350771.102</v>
      </c>
      <c r="F987" s="22">
        <v>278072.49</v>
      </c>
      <c r="G987" s="22">
        <v>48.1</v>
      </c>
      <c r="H987" s="22">
        <v>0</v>
      </c>
      <c r="I987" s="22">
        <v>0</v>
      </c>
      <c r="J987" s="22">
        <v>0</v>
      </c>
      <c r="K987" s="22">
        <v>0</v>
      </c>
      <c r="L987" s="22">
        <v>0</v>
      </c>
      <c r="M987" s="22">
        <v>0</v>
      </c>
      <c r="N987" s="22">
        <v>96439.33</v>
      </c>
      <c r="O987" s="22">
        <v>796.82</v>
      </c>
      <c r="P987" s="22">
        <v>0</v>
      </c>
      <c r="Q987" s="22">
        <v>39850.218000000001</v>
      </c>
      <c r="R987" s="22">
        <v>0</v>
      </c>
      <c r="S987" s="22">
        <v>0</v>
      </c>
      <c r="T987">
        <v>92.14</v>
      </c>
      <c r="U987">
        <v>0</v>
      </c>
      <c r="V987">
        <v>0</v>
      </c>
    </row>
    <row r="988" spans="1:22" x14ac:dyDescent="0.3">
      <c r="A988" s="18" t="s">
        <v>64</v>
      </c>
      <c r="B988" s="17" t="s">
        <v>251</v>
      </c>
      <c r="C988" s="17" t="s">
        <v>171</v>
      </c>
      <c r="D988" s="22">
        <v>743883.97</v>
      </c>
      <c r="E988" s="22">
        <v>741295.44700000004</v>
      </c>
      <c r="F988" s="22">
        <v>0</v>
      </c>
      <c r="G988" s="22">
        <v>0</v>
      </c>
      <c r="H988" s="22">
        <v>0</v>
      </c>
      <c r="I988" s="22">
        <v>0</v>
      </c>
      <c r="J988" s="22">
        <v>0</v>
      </c>
      <c r="K988" s="22">
        <v>0</v>
      </c>
      <c r="L988" s="22">
        <v>0</v>
      </c>
      <c r="M988" s="22">
        <v>0</v>
      </c>
      <c r="N988" s="22">
        <v>0</v>
      </c>
      <c r="O988" s="22">
        <v>27.85</v>
      </c>
      <c r="P988" s="22">
        <v>0</v>
      </c>
      <c r="Q988" s="22">
        <v>2588.5230000000001</v>
      </c>
      <c r="R988" s="22">
        <v>0</v>
      </c>
      <c r="S988" s="22">
        <v>0</v>
      </c>
      <c r="T988">
        <v>0</v>
      </c>
      <c r="U988">
        <v>0</v>
      </c>
      <c r="V988">
        <v>0</v>
      </c>
    </row>
    <row r="989" spans="1:22" x14ac:dyDescent="0.3">
      <c r="A989" s="18" t="s">
        <v>64</v>
      </c>
      <c r="B989" s="17" t="s">
        <v>251</v>
      </c>
      <c r="C989" s="17" t="s">
        <v>173</v>
      </c>
      <c r="D989" s="22">
        <v>44904.7</v>
      </c>
      <c r="E989" s="22">
        <v>44904.7</v>
      </c>
      <c r="F989" s="22">
        <v>0</v>
      </c>
      <c r="G989" s="22">
        <v>0</v>
      </c>
      <c r="H989" s="22">
        <v>0</v>
      </c>
      <c r="I989" s="22">
        <v>0</v>
      </c>
      <c r="J989" s="22">
        <v>0</v>
      </c>
      <c r="K989" s="22">
        <v>0</v>
      </c>
      <c r="L989" s="22">
        <v>0</v>
      </c>
      <c r="M989" s="22">
        <v>0</v>
      </c>
      <c r="N989" s="22">
        <v>0</v>
      </c>
      <c r="O989" s="22">
        <v>0</v>
      </c>
      <c r="P989" s="22">
        <v>0</v>
      </c>
      <c r="Q989" s="22">
        <v>0</v>
      </c>
      <c r="R989" s="22">
        <v>0</v>
      </c>
      <c r="S989" s="22">
        <v>0</v>
      </c>
      <c r="T989">
        <v>0</v>
      </c>
      <c r="U989">
        <v>0</v>
      </c>
      <c r="V989">
        <v>0</v>
      </c>
    </row>
    <row r="990" spans="1:22" x14ac:dyDescent="0.3">
      <c r="A990" s="18" t="s">
        <v>64</v>
      </c>
      <c r="B990" s="17" t="s">
        <v>251</v>
      </c>
      <c r="C990" s="17" t="s">
        <v>174</v>
      </c>
      <c r="D990" s="22">
        <v>624451.77</v>
      </c>
      <c r="E990" s="22">
        <v>264550.98969999998</v>
      </c>
      <c r="F990" s="22">
        <v>0</v>
      </c>
      <c r="G990" s="22">
        <v>4.79</v>
      </c>
      <c r="H990" s="22">
        <v>0</v>
      </c>
      <c r="I990" s="22">
        <v>0</v>
      </c>
      <c r="J990" s="22">
        <v>0</v>
      </c>
      <c r="K990" s="22">
        <v>0</v>
      </c>
      <c r="L990" s="22">
        <v>0</v>
      </c>
      <c r="M990" s="22">
        <v>0</v>
      </c>
      <c r="N990" s="22">
        <v>25.98</v>
      </c>
      <c r="O990" s="22">
        <v>0</v>
      </c>
      <c r="P990" s="22">
        <v>0</v>
      </c>
      <c r="Q990" s="22">
        <v>359900.78029999998</v>
      </c>
      <c r="R990" s="22">
        <v>0</v>
      </c>
      <c r="S990" s="22">
        <v>0</v>
      </c>
      <c r="T990">
        <v>0</v>
      </c>
      <c r="U990">
        <v>0</v>
      </c>
      <c r="V990">
        <v>0</v>
      </c>
    </row>
    <row r="991" spans="1:22" x14ac:dyDescent="0.3">
      <c r="A991" s="18" t="s">
        <v>64</v>
      </c>
      <c r="B991" s="17" t="s">
        <v>251</v>
      </c>
      <c r="C991" s="17" t="s">
        <v>177</v>
      </c>
      <c r="D991" s="22">
        <v>5633</v>
      </c>
      <c r="E991" s="22">
        <v>5924.24</v>
      </c>
      <c r="F991" s="22">
        <v>291.24</v>
      </c>
      <c r="G991" s="22">
        <v>0</v>
      </c>
      <c r="H991" s="22">
        <v>0</v>
      </c>
      <c r="I991" s="22">
        <v>0</v>
      </c>
      <c r="J991" s="22">
        <v>0</v>
      </c>
      <c r="K991" s="22">
        <v>0</v>
      </c>
      <c r="L991" s="22">
        <v>0</v>
      </c>
      <c r="M991" s="22">
        <v>0</v>
      </c>
      <c r="N991" s="22">
        <v>0</v>
      </c>
      <c r="O991" s="22">
        <v>0</v>
      </c>
      <c r="P991" s="22">
        <v>0</v>
      </c>
      <c r="Q991" s="22">
        <v>0</v>
      </c>
      <c r="R991" s="22">
        <v>0</v>
      </c>
      <c r="S991" s="22">
        <v>0</v>
      </c>
      <c r="T991">
        <v>0</v>
      </c>
      <c r="U991">
        <v>0</v>
      </c>
      <c r="V991">
        <v>0</v>
      </c>
    </row>
    <row r="992" spans="1:22" x14ac:dyDescent="0.3">
      <c r="A992" s="18" t="s">
        <v>64</v>
      </c>
      <c r="B992" s="17" t="s">
        <v>251</v>
      </c>
      <c r="C992" s="17" t="s">
        <v>179</v>
      </c>
      <c r="D992" s="22">
        <v>66241.66</v>
      </c>
      <c r="E992" s="22">
        <v>66241.66</v>
      </c>
      <c r="F992" s="22">
        <v>0</v>
      </c>
      <c r="G992" s="22">
        <v>0</v>
      </c>
      <c r="H992" s="22">
        <v>0</v>
      </c>
      <c r="I992" s="22">
        <v>0</v>
      </c>
      <c r="J992" s="22">
        <v>0</v>
      </c>
      <c r="K992" s="22">
        <v>0</v>
      </c>
      <c r="L992" s="22">
        <v>0</v>
      </c>
      <c r="M992" s="22">
        <v>0</v>
      </c>
      <c r="N992" s="22">
        <v>0</v>
      </c>
      <c r="O992" s="22">
        <v>0</v>
      </c>
      <c r="P992" s="22">
        <v>0</v>
      </c>
      <c r="Q992" s="22">
        <v>0</v>
      </c>
      <c r="R992" s="22">
        <v>0</v>
      </c>
      <c r="S992" s="22">
        <v>0</v>
      </c>
      <c r="T992">
        <v>0</v>
      </c>
      <c r="U992">
        <v>0</v>
      </c>
      <c r="V992">
        <v>0</v>
      </c>
    </row>
    <row r="993" spans="1:22" x14ac:dyDescent="0.3">
      <c r="A993" s="18" t="s">
        <v>64</v>
      </c>
      <c r="B993" s="17" t="s">
        <v>251</v>
      </c>
      <c r="C993" s="17" t="s">
        <v>180</v>
      </c>
      <c r="D993" s="22">
        <v>0</v>
      </c>
      <c r="E993" s="22">
        <v>0</v>
      </c>
      <c r="F993" s="22">
        <v>0</v>
      </c>
      <c r="G993" s="22">
        <v>0</v>
      </c>
      <c r="H993" s="22">
        <v>0</v>
      </c>
      <c r="I993" s="22">
        <v>0</v>
      </c>
      <c r="J993" s="22">
        <v>0</v>
      </c>
      <c r="K993" s="22">
        <v>0</v>
      </c>
      <c r="L993" s="22">
        <v>0</v>
      </c>
      <c r="M993" s="22">
        <v>0</v>
      </c>
      <c r="N993" s="22">
        <v>0</v>
      </c>
      <c r="O993" s="22">
        <v>0</v>
      </c>
      <c r="P993" s="22">
        <v>0</v>
      </c>
      <c r="Q993" s="22">
        <v>0</v>
      </c>
      <c r="R993" s="22">
        <v>0</v>
      </c>
      <c r="S993" s="22">
        <v>0</v>
      </c>
      <c r="T993">
        <v>0</v>
      </c>
      <c r="U993">
        <v>0</v>
      </c>
      <c r="V993">
        <v>0</v>
      </c>
    </row>
    <row r="994" spans="1:22" x14ac:dyDescent="0.3">
      <c r="A994" s="18" t="s">
        <v>64</v>
      </c>
      <c r="B994" s="17" t="s">
        <v>251</v>
      </c>
      <c r="C994" s="17" t="s">
        <v>257</v>
      </c>
      <c r="D994" s="22">
        <v>0</v>
      </c>
      <c r="E994" s="22">
        <v>0</v>
      </c>
      <c r="F994" s="22">
        <v>0</v>
      </c>
      <c r="G994" s="22">
        <v>0</v>
      </c>
      <c r="H994" s="22">
        <v>0</v>
      </c>
      <c r="I994" s="22">
        <v>0</v>
      </c>
      <c r="J994" s="22">
        <v>0</v>
      </c>
      <c r="K994" s="22">
        <v>0</v>
      </c>
      <c r="L994" s="22">
        <v>0</v>
      </c>
      <c r="M994" s="22">
        <v>0</v>
      </c>
      <c r="N994" s="22">
        <v>0</v>
      </c>
      <c r="O994" s="22">
        <v>0</v>
      </c>
      <c r="P994" s="22">
        <v>0</v>
      </c>
      <c r="Q994" s="22">
        <v>0</v>
      </c>
      <c r="R994" s="22">
        <v>0</v>
      </c>
      <c r="S994" s="22">
        <v>0</v>
      </c>
      <c r="T994">
        <v>0</v>
      </c>
      <c r="U994">
        <v>0</v>
      </c>
      <c r="V994">
        <v>0</v>
      </c>
    </row>
    <row r="995" spans="1:22" x14ac:dyDescent="0.3">
      <c r="A995" s="18" t="s">
        <v>65</v>
      </c>
      <c r="B995" s="17" t="s">
        <v>252</v>
      </c>
      <c r="C995" s="17" t="s">
        <v>129</v>
      </c>
      <c r="D995" s="22">
        <v>1674728</v>
      </c>
      <c r="E995" s="22">
        <v>1701163.53</v>
      </c>
      <c r="F995" s="22">
        <v>26435.53</v>
      </c>
      <c r="G995" s="22">
        <v>70.92</v>
      </c>
      <c r="H995" s="22">
        <v>97.77</v>
      </c>
      <c r="I995" s="22">
        <v>0</v>
      </c>
      <c r="J995" s="22">
        <v>0</v>
      </c>
      <c r="K995" s="22">
        <v>0</v>
      </c>
      <c r="L995" s="22">
        <v>0</v>
      </c>
      <c r="M995" s="22">
        <v>0</v>
      </c>
      <c r="N995" s="22">
        <v>69992.97</v>
      </c>
      <c r="O995" s="22">
        <v>0</v>
      </c>
      <c r="P995" s="22">
        <v>0</v>
      </c>
      <c r="Q995" s="22">
        <v>0</v>
      </c>
      <c r="R995" s="22">
        <v>0</v>
      </c>
      <c r="S995" s="22">
        <v>0</v>
      </c>
      <c r="T995">
        <v>0</v>
      </c>
      <c r="U995">
        <v>0</v>
      </c>
      <c r="V995">
        <v>0</v>
      </c>
    </row>
    <row r="996" spans="1:22" x14ac:dyDescent="0.3">
      <c r="A996" s="18" t="s">
        <v>65</v>
      </c>
      <c r="B996" s="17" t="s">
        <v>252</v>
      </c>
      <c r="C996" s="17" t="s">
        <v>130</v>
      </c>
      <c r="D996" s="22">
        <v>203778.32</v>
      </c>
      <c r="E996" s="22">
        <v>214834.32</v>
      </c>
      <c r="F996" s="22">
        <v>11056</v>
      </c>
      <c r="G996" s="22">
        <v>15.33</v>
      </c>
      <c r="H996" s="22">
        <v>0</v>
      </c>
      <c r="I996" s="22">
        <v>0</v>
      </c>
      <c r="J996" s="22">
        <v>0</v>
      </c>
      <c r="K996" s="22">
        <v>0</v>
      </c>
      <c r="L996" s="22">
        <v>0</v>
      </c>
      <c r="M996" s="22">
        <v>0</v>
      </c>
      <c r="N996" s="22">
        <v>34022.94</v>
      </c>
      <c r="O996" s="22">
        <v>0</v>
      </c>
      <c r="P996" s="22">
        <v>0</v>
      </c>
      <c r="Q996" s="22">
        <v>0</v>
      </c>
      <c r="R996" s="22">
        <v>0</v>
      </c>
      <c r="S996" s="22">
        <v>0</v>
      </c>
      <c r="T996">
        <v>0</v>
      </c>
      <c r="U996">
        <v>0</v>
      </c>
      <c r="V996">
        <v>0</v>
      </c>
    </row>
    <row r="997" spans="1:22" x14ac:dyDescent="0.3">
      <c r="A997" s="18" t="s">
        <v>65</v>
      </c>
      <c r="B997" s="17" t="s">
        <v>252</v>
      </c>
      <c r="C997" s="17" t="s">
        <v>131</v>
      </c>
      <c r="D997" s="22">
        <v>858445.13999999803</v>
      </c>
      <c r="E997" s="22">
        <v>864240.78999999794</v>
      </c>
      <c r="F997" s="22">
        <v>5795.65</v>
      </c>
      <c r="G997" s="22">
        <v>30.64</v>
      </c>
      <c r="H997" s="22">
        <v>147.37</v>
      </c>
      <c r="I997" s="22">
        <v>0</v>
      </c>
      <c r="J997" s="22">
        <v>0</v>
      </c>
      <c r="K997" s="22">
        <v>0</v>
      </c>
      <c r="L997" s="22">
        <v>0</v>
      </c>
      <c r="M997" s="22">
        <v>0</v>
      </c>
      <c r="N997" s="22">
        <v>80763.649999999994</v>
      </c>
      <c r="O997" s="22">
        <v>0</v>
      </c>
      <c r="P997" s="22">
        <v>0</v>
      </c>
      <c r="Q997" s="22">
        <v>0</v>
      </c>
      <c r="R997" s="22">
        <v>0</v>
      </c>
      <c r="S997" s="22">
        <v>0</v>
      </c>
      <c r="T997">
        <v>0</v>
      </c>
      <c r="U997">
        <v>0</v>
      </c>
      <c r="V997">
        <v>0</v>
      </c>
    </row>
    <row r="998" spans="1:22" x14ac:dyDescent="0.3">
      <c r="A998" s="18" t="s">
        <v>65</v>
      </c>
      <c r="B998" s="17" t="s">
        <v>252</v>
      </c>
      <c r="C998" s="17" t="s">
        <v>132</v>
      </c>
      <c r="D998" s="22">
        <v>2654856.66</v>
      </c>
      <c r="E998" s="22">
        <v>2736842.59</v>
      </c>
      <c r="F998" s="22">
        <v>81985.929999999993</v>
      </c>
      <c r="G998" s="22">
        <v>80</v>
      </c>
      <c r="H998" s="22">
        <v>170.34</v>
      </c>
      <c r="I998" s="22">
        <v>0</v>
      </c>
      <c r="J998" s="22">
        <v>0</v>
      </c>
      <c r="K998" s="22">
        <v>0</v>
      </c>
      <c r="L998" s="22">
        <v>0</v>
      </c>
      <c r="M998" s="22">
        <v>0</v>
      </c>
      <c r="N998" s="22">
        <v>100644.73</v>
      </c>
      <c r="O998" s="22">
        <v>25</v>
      </c>
      <c r="P998" s="22">
        <v>0</v>
      </c>
      <c r="Q998" s="22">
        <v>0</v>
      </c>
      <c r="R998" s="22">
        <v>0</v>
      </c>
      <c r="S998" s="22">
        <v>0</v>
      </c>
      <c r="T998">
        <v>0</v>
      </c>
      <c r="U998">
        <v>0</v>
      </c>
      <c r="V998">
        <v>0</v>
      </c>
    </row>
    <row r="999" spans="1:22" x14ac:dyDescent="0.3">
      <c r="A999" s="18" t="s">
        <v>65</v>
      </c>
      <c r="B999" s="17" t="s">
        <v>252</v>
      </c>
      <c r="C999" s="17" t="s">
        <v>133</v>
      </c>
      <c r="D999" s="22">
        <v>211222.08</v>
      </c>
      <c r="E999" s="22">
        <v>228603.16</v>
      </c>
      <c r="F999" s="22">
        <v>17381.080000000002</v>
      </c>
      <c r="G999" s="22">
        <v>50.87</v>
      </c>
      <c r="H999" s="22">
        <v>0</v>
      </c>
      <c r="I999" s="22">
        <v>0</v>
      </c>
      <c r="J999" s="22">
        <v>0</v>
      </c>
      <c r="K999" s="22">
        <v>0</v>
      </c>
      <c r="L999" s="22">
        <v>0</v>
      </c>
      <c r="M999" s="22">
        <v>0</v>
      </c>
      <c r="N999" s="22">
        <v>17850.88</v>
      </c>
      <c r="O999" s="22">
        <v>0</v>
      </c>
      <c r="P999" s="22">
        <v>0</v>
      </c>
      <c r="Q999" s="22">
        <v>0</v>
      </c>
      <c r="R999" s="22">
        <v>0</v>
      </c>
      <c r="S999" s="22">
        <v>0</v>
      </c>
      <c r="T999">
        <v>0</v>
      </c>
      <c r="U999">
        <v>0</v>
      </c>
      <c r="V999">
        <v>0</v>
      </c>
    </row>
    <row r="1000" spans="1:22" x14ac:dyDescent="0.3">
      <c r="A1000" s="18" t="s">
        <v>65</v>
      </c>
      <c r="B1000" s="17" t="s">
        <v>252</v>
      </c>
      <c r="C1000" s="17" t="s">
        <v>134</v>
      </c>
      <c r="D1000" s="22">
        <v>2164125.7799999998</v>
      </c>
      <c r="E1000" s="22">
        <v>2224511.2442000001</v>
      </c>
      <c r="F1000" s="22">
        <v>60395.12</v>
      </c>
      <c r="G1000" s="22">
        <v>33.020000000000003</v>
      </c>
      <c r="H1000" s="22">
        <v>111.22</v>
      </c>
      <c r="I1000" s="22">
        <v>0</v>
      </c>
      <c r="J1000" s="22">
        <v>0</v>
      </c>
      <c r="K1000" s="22">
        <v>0</v>
      </c>
      <c r="L1000" s="22">
        <v>0</v>
      </c>
      <c r="M1000" s="22">
        <v>0</v>
      </c>
      <c r="N1000" s="22">
        <v>76254.37</v>
      </c>
      <c r="O1000" s="22">
        <v>75</v>
      </c>
      <c r="P1000" s="22">
        <v>0</v>
      </c>
      <c r="Q1000" s="22">
        <v>9.6557999999999993</v>
      </c>
      <c r="R1000" s="22">
        <v>0</v>
      </c>
      <c r="S1000" s="22">
        <v>0</v>
      </c>
      <c r="T1000">
        <v>0</v>
      </c>
      <c r="U1000">
        <v>0</v>
      </c>
      <c r="V1000">
        <v>0</v>
      </c>
    </row>
    <row r="1001" spans="1:22" x14ac:dyDescent="0.3">
      <c r="A1001" s="18" t="s">
        <v>65</v>
      </c>
      <c r="B1001" s="17" t="s">
        <v>252</v>
      </c>
      <c r="C1001" s="17" t="s">
        <v>135</v>
      </c>
      <c r="D1001" s="22">
        <v>45603.48</v>
      </c>
      <c r="E1001" s="22">
        <v>54203.75</v>
      </c>
      <c r="F1001" s="22">
        <v>8600.27</v>
      </c>
      <c r="G1001" s="22">
        <v>6.21</v>
      </c>
      <c r="H1001" s="22">
        <v>0</v>
      </c>
      <c r="I1001" s="22">
        <v>0</v>
      </c>
      <c r="J1001" s="22">
        <v>0</v>
      </c>
      <c r="K1001" s="22">
        <v>0</v>
      </c>
      <c r="L1001" s="22">
        <v>0</v>
      </c>
      <c r="M1001" s="22">
        <v>0</v>
      </c>
      <c r="N1001" s="22">
        <v>18873.5</v>
      </c>
      <c r="O1001" s="22">
        <v>0</v>
      </c>
      <c r="P1001" s="22">
        <v>0</v>
      </c>
      <c r="Q1001" s="22">
        <v>0</v>
      </c>
      <c r="R1001" s="22">
        <v>0</v>
      </c>
      <c r="S1001" s="22">
        <v>0</v>
      </c>
      <c r="T1001">
        <v>0</v>
      </c>
      <c r="U1001">
        <v>0</v>
      </c>
      <c r="V1001">
        <v>0</v>
      </c>
    </row>
    <row r="1002" spans="1:22" x14ac:dyDescent="0.3">
      <c r="A1002" s="18" t="s">
        <v>65</v>
      </c>
      <c r="B1002" s="17" t="s">
        <v>252</v>
      </c>
      <c r="C1002" s="17" t="s">
        <v>136</v>
      </c>
      <c r="D1002" s="22">
        <v>2195895.1</v>
      </c>
      <c r="E1002" s="22">
        <v>2287856.4900000002</v>
      </c>
      <c r="F1002" s="22">
        <v>91961.39</v>
      </c>
      <c r="G1002" s="22">
        <v>97.08</v>
      </c>
      <c r="H1002" s="22">
        <v>12.54</v>
      </c>
      <c r="I1002" s="22">
        <v>0</v>
      </c>
      <c r="J1002" s="22">
        <v>0</v>
      </c>
      <c r="K1002" s="22">
        <v>0</v>
      </c>
      <c r="L1002" s="22">
        <v>0</v>
      </c>
      <c r="M1002" s="22">
        <v>0</v>
      </c>
      <c r="N1002" s="22">
        <v>151013.10999999999</v>
      </c>
      <c r="O1002" s="22">
        <v>0</v>
      </c>
      <c r="P1002" s="22">
        <v>0</v>
      </c>
      <c r="Q1002" s="22">
        <v>0</v>
      </c>
      <c r="R1002" s="22">
        <v>0</v>
      </c>
      <c r="S1002" s="22">
        <v>0</v>
      </c>
      <c r="T1002">
        <v>0</v>
      </c>
      <c r="U1002">
        <v>0</v>
      </c>
      <c r="V1002">
        <v>0</v>
      </c>
    </row>
    <row r="1003" spans="1:22" x14ac:dyDescent="0.3">
      <c r="A1003" s="18" t="s">
        <v>65</v>
      </c>
      <c r="B1003" s="17" t="s">
        <v>252</v>
      </c>
      <c r="C1003" s="17" t="s">
        <v>137</v>
      </c>
      <c r="D1003" s="22">
        <v>1580314.52</v>
      </c>
      <c r="E1003" s="22">
        <v>1596226.05</v>
      </c>
      <c r="F1003" s="22">
        <v>15911.53</v>
      </c>
      <c r="G1003" s="22">
        <v>31.94</v>
      </c>
      <c r="H1003" s="22">
        <v>74.05</v>
      </c>
      <c r="I1003" s="22">
        <v>0</v>
      </c>
      <c r="J1003" s="22">
        <v>0</v>
      </c>
      <c r="K1003" s="22">
        <v>0</v>
      </c>
      <c r="L1003" s="22">
        <v>0</v>
      </c>
      <c r="M1003" s="22">
        <v>0</v>
      </c>
      <c r="N1003" s="22">
        <v>49028.01</v>
      </c>
      <c r="O1003" s="22">
        <v>542.9</v>
      </c>
      <c r="P1003" s="22">
        <v>0</v>
      </c>
      <c r="Q1003" s="22">
        <v>0</v>
      </c>
      <c r="R1003" s="22">
        <v>0</v>
      </c>
      <c r="S1003" s="22">
        <v>0</v>
      </c>
      <c r="T1003">
        <v>0</v>
      </c>
      <c r="U1003">
        <v>0</v>
      </c>
      <c r="V1003">
        <v>0</v>
      </c>
    </row>
    <row r="1004" spans="1:22" x14ac:dyDescent="0.3">
      <c r="A1004" s="18" t="s">
        <v>65</v>
      </c>
      <c r="B1004" s="17" t="s">
        <v>252</v>
      </c>
      <c r="C1004" s="17" t="s">
        <v>138</v>
      </c>
      <c r="D1004" s="22">
        <v>276257.46000000002</v>
      </c>
      <c r="E1004" s="22">
        <v>317717.61</v>
      </c>
      <c r="F1004" s="22">
        <v>41460.15</v>
      </c>
      <c r="G1004" s="22">
        <v>14.42</v>
      </c>
      <c r="H1004" s="22">
        <v>0</v>
      </c>
      <c r="I1004" s="22">
        <v>0</v>
      </c>
      <c r="J1004" s="22">
        <v>0</v>
      </c>
      <c r="K1004" s="22">
        <v>0</v>
      </c>
      <c r="L1004" s="22">
        <v>0</v>
      </c>
      <c r="M1004" s="22">
        <v>0</v>
      </c>
      <c r="N1004" s="22">
        <v>65797.62</v>
      </c>
      <c r="O1004" s="22">
        <v>0</v>
      </c>
      <c r="P1004" s="22">
        <v>0</v>
      </c>
      <c r="Q1004" s="22">
        <v>0</v>
      </c>
      <c r="R1004" s="22">
        <v>0</v>
      </c>
      <c r="S1004" s="22">
        <v>0</v>
      </c>
      <c r="T1004">
        <v>0</v>
      </c>
      <c r="U1004">
        <v>0</v>
      </c>
      <c r="V1004">
        <v>0</v>
      </c>
    </row>
    <row r="1005" spans="1:22" x14ac:dyDescent="0.3">
      <c r="A1005" s="18" t="s">
        <v>65</v>
      </c>
      <c r="B1005" s="17" t="s">
        <v>252</v>
      </c>
      <c r="C1005" s="17" t="s">
        <v>139</v>
      </c>
      <c r="D1005" s="22">
        <v>473048.28</v>
      </c>
      <c r="E1005" s="22">
        <v>485758.22</v>
      </c>
      <c r="F1005" s="22">
        <v>12709.94</v>
      </c>
      <c r="G1005" s="22">
        <v>13.63</v>
      </c>
      <c r="H1005" s="22">
        <v>0</v>
      </c>
      <c r="I1005" s="22">
        <v>0</v>
      </c>
      <c r="J1005" s="22">
        <v>0</v>
      </c>
      <c r="K1005" s="22">
        <v>0</v>
      </c>
      <c r="L1005" s="22">
        <v>0</v>
      </c>
      <c r="M1005" s="22">
        <v>0</v>
      </c>
      <c r="N1005" s="22">
        <v>91670.68</v>
      </c>
      <c r="O1005" s="22">
        <v>25</v>
      </c>
      <c r="P1005" s="22">
        <v>0</v>
      </c>
      <c r="Q1005" s="22">
        <v>0</v>
      </c>
      <c r="R1005" s="22">
        <v>0</v>
      </c>
      <c r="S1005" s="22">
        <v>0</v>
      </c>
      <c r="T1005">
        <v>0</v>
      </c>
      <c r="U1005">
        <v>0</v>
      </c>
      <c r="V1005">
        <v>0</v>
      </c>
    </row>
    <row r="1006" spans="1:22" x14ac:dyDescent="0.3">
      <c r="A1006" s="18" t="s">
        <v>65</v>
      </c>
      <c r="B1006" s="17" t="s">
        <v>252</v>
      </c>
      <c r="C1006" s="17" t="s">
        <v>140</v>
      </c>
      <c r="D1006" s="22">
        <v>994303.12</v>
      </c>
      <c r="E1006" s="22">
        <v>1272505.77</v>
      </c>
      <c r="F1006" s="22">
        <v>278202.65000000002</v>
      </c>
      <c r="G1006" s="22">
        <v>51.99</v>
      </c>
      <c r="H1006" s="22">
        <v>0</v>
      </c>
      <c r="I1006" s="22">
        <v>0</v>
      </c>
      <c r="J1006" s="22">
        <v>0</v>
      </c>
      <c r="K1006" s="22">
        <v>0</v>
      </c>
      <c r="L1006" s="22">
        <v>0</v>
      </c>
      <c r="M1006" s="22">
        <v>0</v>
      </c>
      <c r="N1006" s="22">
        <v>339402.1</v>
      </c>
      <c r="O1006" s="22">
        <v>0</v>
      </c>
      <c r="P1006" s="22">
        <v>0</v>
      </c>
      <c r="Q1006" s="22">
        <v>0</v>
      </c>
      <c r="R1006" s="22">
        <v>0</v>
      </c>
      <c r="S1006" s="22">
        <v>0</v>
      </c>
      <c r="T1006">
        <v>0</v>
      </c>
      <c r="U1006">
        <v>0</v>
      </c>
      <c r="V1006">
        <v>0</v>
      </c>
    </row>
    <row r="1007" spans="1:22" x14ac:dyDescent="0.3">
      <c r="A1007" s="18" t="s">
        <v>65</v>
      </c>
      <c r="B1007" s="17" t="s">
        <v>252</v>
      </c>
      <c r="C1007" s="17" t="s">
        <v>141</v>
      </c>
      <c r="D1007" s="22">
        <v>90652.26</v>
      </c>
      <c r="E1007" s="22">
        <v>97318.2</v>
      </c>
      <c r="F1007" s="22">
        <v>6665.94</v>
      </c>
      <c r="G1007" s="22">
        <v>4.3899999999999997</v>
      </c>
      <c r="H1007" s="22">
        <v>0</v>
      </c>
      <c r="I1007" s="22">
        <v>0</v>
      </c>
      <c r="J1007" s="22">
        <v>0</v>
      </c>
      <c r="K1007" s="22">
        <v>0</v>
      </c>
      <c r="L1007" s="22">
        <v>0</v>
      </c>
      <c r="M1007" s="22">
        <v>0</v>
      </c>
      <c r="N1007" s="22">
        <v>33191.99</v>
      </c>
      <c r="O1007" s="22">
        <v>0</v>
      </c>
      <c r="P1007" s="22">
        <v>0</v>
      </c>
      <c r="Q1007" s="22">
        <v>0</v>
      </c>
      <c r="R1007" s="22">
        <v>0</v>
      </c>
      <c r="S1007" s="22">
        <v>0</v>
      </c>
      <c r="T1007">
        <v>0</v>
      </c>
      <c r="U1007">
        <v>0</v>
      </c>
      <c r="V1007">
        <v>0</v>
      </c>
    </row>
    <row r="1008" spans="1:22" x14ac:dyDescent="0.3">
      <c r="A1008" s="18" t="s">
        <v>65</v>
      </c>
      <c r="B1008" s="17" t="s">
        <v>252</v>
      </c>
      <c r="C1008" s="17" t="s">
        <v>142</v>
      </c>
      <c r="D1008" s="22">
        <v>154860.56</v>
      </c>
      <c r="E1008" s="22">
        <v>165835.04999999999</v>
      </c>
      <c r="F1008" s="22">
        <v>10974.49</v>
      </c>
      <c r="G1008" s="22">
        <v>3.89</v>
      </c>
      <c r="H1008" s="22">
        <v>0</v>
      </c>
      <c r="I1008" s="22">
        <v>0</v>
      </c>
      <c r="J1008" s="22">
        <v>0</v>
      </c>
      <c r="K1008" s="22">
        <v>0</v>
      </c>
      <c r="L1008" s="22">
        <v>0</v>
      </c>
      <c r="M1008" s="22">
        <v>0</v>
      </c>
      <c r="N1008" s="22">
        <v>22836.04</v>
      </c>
      <c r="O1008" s="22">
        <v>0</v>
      </c>
      <c r="P1008" s="22">
        <v>0</v>
      </c>
      <c r="Q1008" s="22">
        <v>0</v>
      </c>
      <c r="R1008" s="22">
        <v>0</v>
      </c>
      <c r="S1008" s="22">
        <v>0</v>
      </c>
      <c r="T1008">
        <v>0</v>
      </c>
      <c r="U1008">
        <v>0</v>
      </c>
      <c r="V1008">
        <v>0</v>
      </c>
    </row>
    <row r="1009" spans="1:22" x14ac:dyDescent="0.3">
      <c r="A1009" s="18" t="s">
        <v>65</v>
      </c>
      <c r="B1009" s="17" t="s">
        <v>252</v>
      </c>
      <c r="C1009" s="17" t="s">
        <v>146</v>
      </c>
      <c r="D1009" s="22">
        <v>1781419.06</v>
      </c>
      <c r="E1009" s="22">
        <v>1849525.61</v>
      </c>
      <c r="F1009" s="22">
        <v>68106.55</v>
      </c>
      <c r="G1009" s="22">
        <v>111.06</v>
      </c>
      <c r="H1009" s="22">
        <v>125.09</v>
      </c>
      <c r="I1009" s="22">
        <v>0</v>
      </c>
      <c r="J1009" s="22">
        <v>0</v>
      </c>
      <c r="K1009" s="22">
        <v>0</v>
      </c>
      <c r="L1009" s="22">
        <v>0</v>
      </c>
      <c r="M1009" s="22">
        <v>0</v>
      </c>
      <c r="N1009" s="22">
        <v>182242.9</v>
      </c>
      <c r="O1009" s="22">
        <v>25</v>
      </c>
      <c r="P1009" s="22">
        <v>0</v>
      </c>
      <c r="Q1009" s="22">
        <v>0</v>
      </c>
      <c r="R1009" s="22">
        <v>0</v>
      </c>
      <c r="S1009" s="22">
        <v>0</v>
      </c>
      <c r="T1009">
        <v>0</v>
      </c>
      <c r="U1009">
        <v>0</v>
      </c>
      <c r="V1009">
        <v>0</v>
      </c>
    </row>
    <row r="1010" spans="1:22" x14ac:dyDescent="0.3">
      <c r="A1010" s="18" t="s">
        <v>65</v>
      </c>
      <c r="B1010" s="17" t="s">
        <v>252</v>
      </c>
      <c r="C1010" s="17" t="s">
        <v>147</v>
      </c>
      <c r="D1010" s="22">
        <v>731913.16</v>
      </c>
      <c r="E1010" s="22">
        <v>811890.74</v>
      </c>
      <c r="F1010" s="22">
        <v>79977.58</v>
      </c>
      <c r="G1010" s="22">
        <v>4</v>
      </c>
      <c r="H1010" s="22">
        <v>0</v>
      </c>
      <c r="I1010" s="22">
        <v>0</v>
      </c>
      <c r="J1010" s="22">
        <v>0</v>
      </c>
      <c r="K1010" s="22">
        <v>0</v>
      </c>
      <c r="L1010" s="22">
        <v>0</v>
      </c>
      <c r="M1010" s="22">
        <v>0</v>
      </c>
      <c r="N1010" s="22">
        <v>45853.03</v>
      </c>
      <c r="O1010" s="22">
        <v>0</v>
      </c>
      <c r="P1010" s="22">
        <v>0</v>
      </c>
      <c r="Q1010" s="22">
        <v>0</v>
      </c>
      <c r="R1010" s="22">
        <v>0</v>
      </c>
      <c r="S1010" s="22">
        <v>0</v>
      </c>
      <c r="T1010">
        <v>0</v>
      </c>
      <c r="U1010">
        <v>0</v>
      </c>
      <c r="V1010">
        <v>0</v>
      </c>
    </row>
    <row r="1011" spans="1:22" x14ac:dyDescent="0.3">
      <c r="A1011" s="18" t="s">
        <v>65</v>
      </c>
      <c r="B1011" s="17" t="s">
        <v>252</v>
      </c>
      <c r="C1011" s="17" t="s">
        <v>148</v>
      </c>
      <c r="D1011" s="22">
        <v>184954.76</v>
      </c>
      <c r="E1011" s="22">
        <v>209961.04</v>
      </c>
      <c r="F1011" s="22">
        <v>25006.28</v>
      </c>
      <c r="G1011" s="22">
        <v>2.19</v>
      </c>
      <c r="H1011" s="22">
        <v>0</v>
      </c>
      <c r="I1011" s="22">
        <v>0</v>
      </c>
      <c r="J1011" s="22">
        <v>0</v>
      </c>
      <c r="K1011" s="22">
        <v>0</v>
      </c>
      <c r="L1011" s="22">
        <v>0</v>
      </c>
      <c r="M1011" s="22">
        <v>0</v>
      </c>
      <c r="N1011" s="22">
        <v>24638.44</v>
      </c>
      <c r="O1011" s="22">
        <v>0</v>
      </c>
      <c r="P1011" s="22">
        <v>0</v>
      </c>
      <c r="Q1011" s="22">
        <v>0</v>
      </c>
      <c r="R1011" s="22">
        <v>0</v>
      </c>
      <c r="S1011" s="22">
        <v>0</v>
      </c>
      <c r="T1011">
        <v>0</v>
      </c>
      <c r="U1011">
        <v>0</v>
      </c>
      <c r="V1011">
        <v>0</v>
      </c>
    </row>
    <row r="1012" spans="1:22" x14ac:dyDescent="0.3">
      <c r="A1012" s="18" t="s">
        <v>65</v>
      </c>
      <c r="B1012" s="17" t="s">
        <v>252</v>
      </c>
      <c r="C1012" s="17" t="s">
        <v>149</v>
      </c>
      <c r="D1012" s="22">
        <v>1296444.3799999999</v>
      </c>
      <c r="E1012" s="22">
        <v>1330775.96</v>
      </c>
      <c r="F1012" s="22">
        <v>34331.58</v>
      </c>
      <c r="G1012" s="22">
        <v>57.22</v>
      </c>
      <c r="H1012" s="22">
        <v>557.83000000000004</v>
      </c>
      <c r="I1012" s="22">
        <v>0</v>
      </c>
      <c r="J1012" s="22">
        <v>0</v>
      </c>
      <c r="K1012" s="22">
        <v>0</v>
      </c>
      <c r="L1012" s="22">
        <v>0</v>
      </c>
      <c r="M1012" s="22">
        <v>0</v>
      </c>
      <c r="N1012" s="22">
        <v>51667.17</v>
      </c>
      <c r="O1012" s="22">
        <v>0</v>
      </c>
      <c r="P1012" s="22">
        <v>0</v>
      </c>
      <c r="Q1012" s="22">
        <v>0</v>
      </c>
      <c r="R1012" s="22">
        <v>0</v>
      </c>
      <c r="S1012" s="22">
        <v>0</v>
      </c>
      <c r="T1012">
        <v>0</v>
      </c>
      <c r="U1012">
        <v>0</v>
      </c>
      <c r="V1012">
        <v>0</v>
      </c>
    </row>
    <row r="1013" spans="1:22" x14ac:dyDescent="0.3">
      <c r="A1013" s="18" t="s">
        <v>65</v>
      </c>
      <c r="B1013" s="17" t="s">
        <v>252</v>
      </c>
      <c r="C1013" s="17" t="s">
        <v>150</v>
      </c>
      <c r="D1013" s="22">
        <v>15182349.4</v>
      </c>
      <c r="E1013" s="22">
        <v>22118169.622400001</v>
      </c>
      <c r="F1013" s="22">
        <v>8262480.8399999999</v>
      </c>
      <c r="G1013" s="22">
        <v>85.82</v>
      </c>
      <c r="H1013" s="22">
        <v>0</v>
      </c>
      <c r="I1013" s="22">
        <v>0</v>
      </c>
      <c r="J1013" s="22">
        <v>0</v>
      </c>
      <c r="K1013" s="22">
        <v>0</v>
      </c>
      <c r="L1013" s="22">
        <v>0</v>
      </c>
      <c r="M1013" s="22">
        <v>0</v>
      </c>
      <c r="N1013" s="22">
        <v>979164.89</v>
      </c>
      <c r="O1013" s="22">
        <v>125</v>
      </c>
      <c r="P1013" s="22">
        <v>0</v>
      </c>
      <c r="Q1013" s="22">
        <v>1858962.6376</v>
      </c>
      <c r="R1013" s="22">
        <v>532302.02</v>
      </c>
      <c r="S1013" s="22">
        <v>0</v>
      </c>
      <c r="T1013">
        <v>81450.539999999994</v>
      </c>
      <c r="U1013">
        <v>0</v>
      </c>
      <c r="V1013">
        <v>1.81</v>
      </c>
    </row>
    <row r="1014" spans="1:22" x14ac:dyDescent="0.3">
      <c r="A1014" s="18" t="s">
        <v>65</v>
      </c>
      <c r="B1014" s="17" t="s">
        <v>252</v>
      </c>
      <c r="C1014" s="17" t="s">
        <v>151</v>
      </c>
      <c r="D1014" s="22">
        <v>8570316.1999999508</v>
      </c>
      <c r="E1014" s="22">
        <v>8478445.0888999496</v>
      </c>
      <c r="F1014" s="22">
        <v>447936.81</v>
      </c>
      <c r="G1014" s="22">
        <v>114.45</v>
      </c>
      <c r="H1014" s="22">
        <v>0</v>
      </c>
      <c r="I1014" s="22">
        <v>0</v>
      </c>
      <c r="J1014" s="22">
        <v>0</v>
      </c>
      <c r="K1014" s="22">
        <v>0</v>
      </c>
      <c r="L1014" s="22">
        <v>0</v>
      </c>
      <c r="M1014" s="22">
        <v>0</v>
      </c>
      <c r="N1014" s="22">
        <v>377402.72</v>
      </c>
      <c r="O1014" s="22">
        <v>25</v>
      </c>
      <c r="P1014" s="22">
        <v>0</v>
      </c>
      <c r="Q1014" s="22">
        <v>539807.92110000004</v>
      </c>
      <c r="R1014" s="22">
        <v>0</v>
      </c>
      <c r="S1014" s="22">
        <v>0</v>
      </c>
      <c r="T1014">
        <v>226.22</v>
      </c>
      <c r="U1014">
        <v>0</v>
      </c>
      <c r="V1014">
        <v>0</v>
      </c>
    </row>
    <row r="1015" spans="1:22" x14ac:dyDescent="0.3">
      <c r="A1015" s="18" t="s">
        <v>65</v>
      </c>
      <c r="B1015" s="17" t="s">
        <v>252</v>
      </c>
      <c r="C1015" s="17" t="s">
        <v>200</v>
      </c>
      <c r="D1015" s="22">
        <v>896021.92</v>
      </c>
      <c r="E1015" s="22">
        <v>906592.22</v>
      </c>
      <c r="F1015" s="22">
        <v>10570.3</v>
      </c>
      <c r="G1015" s="22">
        <v>9.4600000000000009</v>
      </c>
      <c r="H1015" s="22">
        <v>0</v>
      </c>
      <c r="I1015" s="22">
        <v>0</v>
      </c>
      <c r="J1015" s="22">
        <v>0</v>
      </c>
      <c r="K1015" s="22">
        <v>0</v>
      </c>
      <c r="L1015" s="22">
        <v>0</v>
      </c>
      <c r="M1015" s="22">
        <v>0</v>
      </c>
      <c r="N1015" s="22">
        <v>17947.84</v>
      </c>
      <c r="O1015" s="22">
        <v>0</v>
      </c>
      <c r="P1015" s="22">
        <v>0</v>
      </c>
      <c r="Q1015" s="22">
        <v>0</v>
      </c>
      <c r="R1015" s="22">
        <v>0</v>
      </c>
      <c r="S1015" s="22">
        <v>0</v>
      </c>
      <c r="T1015">
        <v>0</v>
      </c>
      <c r="U1015">
        <v>0</v>
      </c>
      <c r="V1015">
        <v>0</v>
      </c>
    </row>
    <row r="1016" spans="1:22" x14ac:dyDescent="0.3">
      <c r="A1016" s="18" t="s">
        <v>65</v>
      </c>
      <c r="B1016" s="17" t="s">
        <v>252</v>
      </c>
      <c r="C1016" s="17" t="s">
        <v>201</v>
      </c>
      <c r="D1016" s="22">
        <v>690677.80000000098</v>
      </c>
      <c r="E1016" s="22">
        <v>695100.87</v>
      </c>
      <c r="F1016" s="22">
        <v>4423.07</v>
      </c>
      <c r="G1016" s="22">
        <v>24.05</v>
      </c>
      <c r="H1016" s="22">
        <v>15.8</v>
      </c>
      <c r="I1016" s="22">
        <v>0</v>
      </c>
      <c r="J1016" s="22">
        <v>0</v>
      </c>
      <c r="K1016" s="22">
        <v>0</v>
      </c>
      <c r="L1016" s="22">
        <v>0</v>
      </c>
      <c r="M1016" s="22">
        <v>0</v>
      </c>
      <c r="N1016" s="22">
        <v>29373.26</v>
      </c>
      <c r="O1016" s="22">
        <v>0</v>
      </c>
      <c r="P1016" s="22">
        <v>0</v>
      </c>
      <c r="Q1016" s="22">
        <v>0</v>
      </c>
      <c r="R1016" s="22">
        <v>0</v>
      </c>
      <c r="S1016" s="22">
        <v>0</v>
      </c>
      <c r="T1016">
        <v>0</v>
      </c>
      <c r="U1016">
        <v>0</v>
      </c>
      <c r="V1016">
        <v>0</v>
      </c>
    </row>
    <row r="1017" spans="1:22" x14ac:dyDescent="0.3">
      <c r="A1017" s="18" t="s">
        <v>65</v>
      </c>
      <c r="B1017" s="17" t="s">
        <v>252</v>
      </c>
      <c r="C1017" s="17" t="s">
        <v>205</v>
      </c>
      <c r="D1017" s="22">
        <v>8931560.1599999797</v>
      </c>
      <c r="E1017" s="22">
        <v>5270196.07919998</v>
      </c>
      <c r="F1017" s="22">
        <v>4564.92</v>
      </c>
      <c r="G1017" s="22">
        <v>41.01</v>
      </c>
      <c r="H1017" s="22">
        <v>44.36</v>
      </c>
      <c r="I1017" s="22">
        <v>0</v>
      </c>
      <c r="J1017" s="22">
        <v>0</v>
      </c>
      <c r="K1017" s="22">
        <v>0</v>
      </c>
      <c r="L1017" s="22">
        <v>0</v>
      </c>
      <c r="M1017" s="22">
        <v>0</v>
      </c>
      <c r="N1017" s="22">
        <v>26819.040000000001</v>
      </c>
      <c r="O1017" s="22">
        <v>0</v>
      </c>
      <c r="P1017" s="22">
        <v>0</v>
      </c>
      <c r="Q1017" s="22">
        <v>3665929.0008</v>
      </c>
      <c r="R1017" s="22">
        <v>0</v>
      </c>
      <c r="S1017" s="22">
        <v>0</v>
      </c>
      <c r="T1017">
        <v>0</v>
      </c>
      <c r="U1017">
        <v>0</v>
      </c>
      <c r="V1017">
        <v>0</v>
      </c>
    </row>
    <row r="1018" spans="1:22" x14ac:dyDescent="0.3">
      <c r="A1018" s="18" t="s">
        <v>65</v>
      </c>
      <c r="B1018" s="17" t="s">
        <v>252</v>
      </c>
      <c r="C1018" s="17" t="s">
        <v>206</v>
      </c>
      <c r="D1018" s="22">
        <v>1648590.94</v>
      </c>
      <c r="E1018" s="22">
        <v>1535932.8018</v>
      </c>
      <c r="F1018" s="22">
        <v>336117.86</v>
      </c>
      <c r="G1018" s="22">
        <v>1.34</v>
      </c>
      <c r="H1018" s="22">
        <v>0</v>
      </c>
      <c r="I1018" s="22">
        <v>0</v>
      </c>
      <c r="J1018" s="22">
        <v>0</v>
      </c>
      <c r="K1018" s="22">
        <v>0</v>
      </c>
      <c r="L1018" s="22">
        <v>0</v>
      </c>
      <c r="M1018" s="22">
        <v>0</v>
      </c>
      <c r="N1018" s="22">
        <v>44591.35</v>
      </c>
      <c r="O1018" s="22">
        <v>0</v>
      </c>
      <c r="P1018" s="22">
        <v>0</v>
      </c>
      <c r="Q1018" s="22">
        <v>585052.42819999997</v>
      </c>
      <c r="R1018" s="22">
        <v>136276.43</v>
      </c>
      <c r="S1018" s="22">
        <v>0</v>
      </c>
      <c r="T1018">
        <v>0</v>
      </c>
      <c r="U1018">
        <v>0</v>
      </c>
      <c r="V1018">
        <v>0</v>
      </c>
    </row>
    <row r="1019" spans="1:22" x14ac:dyDescent="0.3">
      <c r="A1019" s="18" t="s">
        <v>66</v>
      </c>
      <c r="B1019" s="17" t="s">
        <v>253</v>
      </c>
      <c r="C1019" s="17" t="s">
        <v>129</v>
      </c>
      <c r="D1019" s="22">
        <v>2435839.0599999898</v>
      </c>
      <c r="E1019" s="22">
        <v>1629836.8347999901</v>
      </c>
      <c r="F1019" s="22">
        <v>71468.479999999996</v>
      </c>
      <c r="G1019" s="22">
        <v>10.77</v>
      </c>
      <c r="H1019" s="22">
        <v>0</v>
      </c>
      <c r="I1019" s="22">
        <v>0</v>
      </c>
      <c r="J1019" s="22">
        <v>0</v>
      </c>
      <c r="K1019" s="22">
        <v>0</v>
      </c>
      <c r="L1019" s="22">
        <v>0</v>
      </c>
      <c r="M1019" s="22">
        <v>0</v>
      </c>
      <c r="N1019" s="22">
        <v>98634.49</v>
      </c>
      <c r="O1019" s="22">
        <v>364.77</v>
      </c>
      <c r="P1019" s="22">
        <v>0</v>
      </c>
      <c r="Q1019" s="22">
        <v>877470.70519999997</v>
      </c>
      <c r="R1019" s="22">
        <v>0</v>
      </c>
      <c r="S1019" s="22">
        <v>0</v>
      </c>
      <c r="T1019">
        <v>0</v>
      </c>
      <c r="U1019">
        <v>0</v>
      </c>
      <c r="V1019">
        <v>0</v>
      </c>
    </row>
    <row r="1020" spans="1:22" x14ac:dyDescent="0.3">
      <c r="A1020" s="18" t="s">
        <v>66</v>
      </c>
      <c r="B1020" s="17" t="s">
        <v>253</v>
      </c>
      <c r="C1020" s="17" t="s">
        <v>130</v>
      </c>
      <c r="D1020" s="22">
        <v>388409.94</v>
      </c>
      <c r="E1020" s="22">
        <v>345933.21720000001</v>
      </c>
      <c r="F1020" s="22">
        <v>8284.66</v>
      </c>
      <c r="G1020" s="22">
        <v>12.14</v>
      </c>
      <c r="H1020" s="22">
        <v>0</v>
      </c>
      <c r="I1020" s="22">
        <v>0</v>
      </c>
      <c r="J1020" s="22">
        <v>0</v>
      </c>
      <c r="K1020" s="22">
        <v>0</v>
      </c>
      <c r="L1020" s="22">
        <v>0</v>
      </c>
      <c r="M1020" s="22">
        <v>0</v>
      </c>
      <c r="N1020" s="22">
        <v>69047.75</v>
      </c>
      <c r="O1020" s="22">
        <v>26.45</v>
      </c>
      <c r="P1020" s="22">
        <v>0</v>
      </c>
      <c r="Q1020" s="22">
        <v>54992.0628</v>
      </c>
      <c r="R1020" s="22">
        <v>4230.68</v>
      </c>
      <c r="S1020" s="22">
        <v>0</v>
      </c>
      <c r="T1020">
        <v>317.08</v>
      </c>
      <c r="U1020">
        <v>0</v>
      </c>
      <c r="V1020">
        <v>0</v>
      </c>
    </row>
    <row r="1021" spans="1:22" x14ac:dyDescent="0.3">
      <c r="A1021" s="18" t="s">
        <v>66</v>
      </c>
      <c r="B1021" s="17" t="s">
        <v>253</v>
      </c>
      <c r="C1021" s="17" t="s">
        <v>131</v>
      </c>
      <c r="D1021" s="22">
        <v>1140028.1200000001</v>
      </c>
      <c r="E1021" s="22">
        <v>1143407.804</v>
      </c>
      <c r="F1021" s="22">
        <v>46508.78</v>
      </c>
      <c r="G1021" s="22">
        <v>40.369999999999997</v>
      </c>
      <c r="H1021" s="22">
        <v>0</v>
      </c>
      <c r="I1021" s="22">
        <v>0</v>
      </c>
      <c r="J1021" s="22">
        <v>0</v>
      </c>
      <c r="K1021" s="22">
        <v>0</v>
      </c>
      <c r="L1021" s="22">
        <v>0</v>
      </c>
      <c r="M1021" s="22">
        <v>0</v>
      </c>
      <c r="N1021" s="22">
        <v>43895.72</v>
      </c>
      <c r="O1021" s="22">
        <v>1761.35</v>
      </c>
      <c r="P1021" s="22">
        <v>0</v>
      </c>
      <c r="Q1021" s="22">
        <v>43129.095999999998</v>
      </c>
      <c r="R1021" s="22">
        <v>0</v>
      </c>
      <c r="S1021" s="22">
        <v>0</v>
      </c>
      <c r="T1021">
        <v>48.91</v>
      </c>
      <c r="U1021">
        <v>0</v>
      </c>
      <c r="V1021">
        <v>0</v>
      </c>
    </row>
    <row r="1022" spans="1:22" x14ac:dyDescent="0.3">
      <c r="A1022" s="18" t="s">
        <v>66</v>
      </c>
      <c r="B1022" s="17" t="s">
        <v>253</v>
      </c>
      <c r="C1022" s="17" t="s">
        <v>132</v>
      </c>
      <c r="D1022" s="22">
        <v>345672.15</v>
      </c>
      <c r="E1022" s="22">
        <v>360939.63</v>
      </c>
      <c r="F1022" s="22">
        <v>15267.48</v>
      </c>
      <c r="G1022" s="22">
        <v>3.17</v>
      </c>
      <c r="H1022" s="22">
        <v>0</v>
      </c>
      <c r="I1022" s="22">
        <v>0</v>
      </c>
      <c r="J1022" s="22">
        <v>0</v>
      </c>
      <c r="K1022" s="22">
        <v>0</v>
      </c>
      <c r="L1022" s="22">
        <v>0</v>
      </c>
      <c r="M1022" s="22">
        <v>0</v>
      </c>
      <c r="N1022" s="22">
        <v>60214.720000000001</v>
      </c>
      <c r="O1022" s="22">
        <v>0</v>
      </c>
      <c r="P1022" s="22">
        <v>0</v>
      </c>
      <c r="Q1022" s="22">
        <v>0</v>
      </c>
      <c r="R1022" s="22">
        <v>0</v>
      </c>
      <c r="S1022" s="22">
        <v>0</v>
      </c>
      <c r="T1022">
        <v>0</v>
      </c>
      <c r="U1022">
        <v>0</v>
      </c>
      <c r="V1022">
        <v>0</v>
      </c>
    </row>
    <row r="1023" spans="1:22" x14ac:dyDescent="0.3">
      <c r="A1023" s="18" t="s">
        <v>66</v>
      </c>
      <c r="B1023" s="17" t="s">
        <v>253</v>
      </c>
      <c r="C1023" s="17" t="s">
        <v>133</v>
      </c>
      <c r="D1023" s="22">
        <v>1524323.22</v>
      </c>
      <c r="E1023" s="22">
        <v>1464989.4526</v>
      </c>
      <c r="F1023" s="22">
        <v>38893.279999999999</v>
      </c>
      <c r="G1023" s="22">
        <v>9.31</v>
      </c>
      <c r="H1023" s="22">
        <v>0</v>
      </c>
      <c r="I1023" s="22">
        <v>0</v>
      </c>
      <c r="J1023" s="22">
        <v>0</v>
      </c>
      <c r="K1023" s="22">
        <v>0</v>
      </c>
      <c r="L1023" s="22">
        <v>0</v>
      </c>
      <c r="M1023" s="22">
        <v>0</v>
      </c>
      <c r="N1023" s="22">
        <v>47254.48</v>
      </c>
      <c r="O1023" s="22">
        <v>2753.79</v>
      </c>
      <c r="P1023" s="22">
        <v>0</v>
      </c>
      <c r="Q1023" s="22">
        <v>98227.047399999996</v>
      </c>
      <c r="R1023" s="22">
        <v>0</v>
      </c>
      <c r="S1023" s="22">
        <v>0</v>
      </c>
      <c r="T1023">
        <v>1055.06</v>
      </c>
      <c r="U1023">
        <v>0</v>
      </c>
      <c r="V1023">
        <v>0</v>
      </c>
    </row>
    <row r="1024" spans="1:22" x14ac:dyDescent="0.3">
      <c r="A1024" s="18" t="s">
        <v>66</v>
      </c>
      <c r="B1024" s="17" t="s">
        <v>253</v>
      </c>
      <c r="C1024" s="17" t="s">
        <v>137</v>
      </c>
      <c r="D1024" s="22">
        <v>1215395.55</v>
      </c>
      <c r="E1024" s="22">
        <v>1268245.45</v>
      </c>
      <c r="F1024" s="22">
        <v>52849.9</v>
      </c>
      <c r="G1024" s="22">
        <v>11.25</v>
      </c>
      <c r="H1024" s="22">
        <v>0</v>
      </c>
      <c r="I1024" s="22">
        <v>0</v>
      </c>
      <c r="J1024" s="22">
        <v>0</v>
      </c>
      <c r="K1024" s="22">
        <v>0</v>
      </c>
      <c r="L1024" s="22">
        <v>0</v>
      </c>
      <c r="M1024" s="22">
        <v>0</v>
      </c>
      <c r="N1024" s="22">
        <v>78827.95</v>
      </c>
      <c r="O1024" s="22">
        <v>633.44000000000005</v>
      </c>
      <c r="P1024" s="22">
        <v>0</v>
      </c>
      <c r="Q1024" s="22">
        <v>0</v>
      </c>
      <c r="R1024" s="22">
        <v>0</v>
      </c>
      <c r="S1024" s="22">
        <v>0</v>
      </c>
      <c r="T1024">
        <v>0</v>
      </c>
      <c r="U1024">
        <v>0</v>
      </c>
      <c r="V1024">
        <v>0</v>
      </c>
    </row>
    <row r="1025" spans="1:22" x14ac:dyDescent="0.3">
      <c r="A1025" s="18" t="s">
        <v>66</v>
      </c>
      <c r="B1025" s="17" t="s">
        <v>253</v>
      </c>
      <c r="C1025" s="17" t="s">
        <v>138</v>
      </c>
      <c r="D1025" s="22">
        <v>69647.55</v>
      </c>
      <c r="E1025" s="22">
        <v>76781.64</v>
      </c>
      <c r="F1025" s="22">
        <v>7134.09</v>
      </c>
      <c r="G1025" s="22">
        <v>7.08</v>
      </c>
      <c r="H1025" s="22">
        <v>0</v>
      </c>
      <c r="I1025" s="22">
        <v>0</v>
      </c>
      <c r="J1025" s="22">
        <v>0</v>
      </c>
      <c r="K1025" s="22">
        <v>0</v>
      </c>
      <c r="L1025" s="22">
        <v>0</v>
      </c>
      <c r="M1025" s="22">
        <v>0</v>
      </c>
      <c r="N1025" s="22">
        <v>13053.57</v>
      </c>
      <c r="O1025" s="22">
        <v>0</v>
      </c>
      <c r="P1025" s="22">
        <v>0</v>
      </c>
      <c r="Q1025" s="22">
        <v>0</v>
      </c>
      <c r="R1025" s="22">
        <v>0</v>
      </c>
      <c r="S1025" s="22">
        <v>0</v>
      </c>
      <c r="T1025">
        <v>0</v>
      </c>
      <c r="U1025">
        <v>0</v>
      </c>
      <c r="V1025">
        <v>0</v>
      </c>
    </row>
    <row r="1026" spans="1:22" x14ac:dyDescent="0.3">
      <c r="A1026" s="18" t="s">
        <v>66</v>
      </c>
      <c r="B1026" s="17" t="s">
        <v>253</v>
      </c>
      <c r="C1026" s="17" t="s">
        <v>139</v>
      </c>
      <c r="D1026" s="22">
        <v>1355367.64</v>
      </c>
      <c r="E1026" s="22">
        <v>1417457.98</v>
      </c>
      <c r="F1026" s="22">
        <v>62090.34</v>
      </c>
      <c r="G1026" s="22">
        <v>7.88</v>
      </c>
      <c r="H1026" s="22">
        <v>0</v>
      </c>
      <c r="I1026" s="22">
        <v>0</v>
      </c>
      <c r="J1026" s="22">
        <v>0</v>
      </c>
      <c r="K1026" s="22">
        <v>0</v>
      </c>
      <c r="L1026" s="22">
        <v>0</v>
      </c>
      <c r="M1026" s="22">
        <v>0</v>
      </c>
      <c r="N1026" s="22">
        <v>51970.22</v>
      </c>
      <c r="O1026" s="22">
        <v>767.22</v>
      </c>
      <c r="P1026" s="22">
        <v>0</v>
      </c>
      <c r="Q1026" s="22">
        <v>0</v>
      </c>
      <c r="R1026" s="22">
        <v>0</v>
      </c>
      <c r="S1026" s="22">
        <v>0</v>
      </c>
      <c r="T1026">
        <v>0</v>
      </c>
      <c r="U1026">
        <v>0</v>
      </c>
      <c r="V1026">
        <v>0</v>
      </c>
    </row>
    <row r="1027" spans="1:22" x14ac:dyDescent="0.3">
      <c r="A1027" s="18" t="s">
        <v>66</v>
      </c>
      <c r="B1027" s="17" t="s">
        <v>253</v>
      </c>
      <c r="C1027" s="17" t="s">
        <v>140</v>
      </c>
      <c r="D1027" s="22">
        <v>641616.66000000096</v>
      </c>
      <c r="E1027" s="22">
        <v>662131.30000000098</v>
      </c>
      <c r="F1027" s="22">
        <v>20514.64</v>
      </c>
      <c r="G1027" s="22">
        <v>24.55</v>
      </c>
      <c r="H1027" s="22">
        <v>0</v>
      </c>
      <c r="I1027" s="22">
        <v>0</v>
      </c>
      <c r="J1027" s="22">
        <v>0</v>
      </c>
      <c r="K1027" s="22">
        <v>0</v>
      </c>
      <c r="L1027" s="22">
        <v>0</v>
      </c>
      <c r="M1027" s="22">
        <v>0</v>
      </c>
      <c r="N1027" s="22">
        <v>17114.810000000001</v>
      </c>
      <c r="O1027" s="22">
        <v>157.87</v>
      </c>
      <c r="P1027" s="22">
        <v>0</v>
      </c>
      <c r="Q1027" s="22">
        <v>0</v>
      </c>
      <c r="R1027" s="22">
        <v>0</v>
      </c>
      <c r="S1027" s="22">
        <v>0</v>
      </c>
      <c r="T1027">
        <v>0</v>
      </c>
      <c r="U1027">
        <v>0</v>
      </c>
      <c r="V1027">
        <v>0</v>
      </c>
    </row>
    <row r="1028" spans="1:22" x14ac:dyDescent="0.3">
      <c r="A1028" s="18" t="s">
        <v>66</v>
      </c>
      <c r="B1028" s="17" t="s">
        <v>253</v>
      </c>
      <c r="C1028" s="17" t="s">
        <v>141</v>
      </c>
      <c r="D1028" s="22">
        <v>1136949.6299999999</v>
      </c>
      <c r="E1028" s="22">
        <v>1175057.8799999999</v>
      </c>
      <c r="F1028" s="22">
        <v>38108.25</v>
      </c>
      <c r="G1028" s="22">
        <v>6.43</v>
      </c>
      <c r="H1028" s="22">
        <v>0</v>
      </c>
      <c r="I1028" s="22">
        <v>0</v>
      </c>
      <c r="J1028" s="22">
        <v>0</v>
      </c>
      <c r="K1028" s="22">
        <v>0</v>
      </c>
      <c r="L1028" s="22">
        <v>0</v>
      </c>
      <c r="M1028" s="22">
        <v>0</v>
      </c>
      <c r="N1028" s="22">
        <v>91721.4</v>
      </c>
      <c r="O1028" s="22">
        <v>293.74</v>
      </c>
      <c r="P1028" s="22">
        <v>0</v>
      </c>
      <c r="Q1028" s="22">
        <v>0</v>
      </c>
      <c r="R1028" s="22">
        <v>0</v>
      </c>
      <c r="S1028" s="22">
        <v>0</v>
      </c>
      <c r="T1028">
        <v>0</v>
      </c>
      <c r="U1028">
        <v>0</v>
      </c>
      <c r="V1028">
        <v>0</v>
      </c>
    </row>
    <row r="1029" spans="1:22" x14ac:dyDescent="0.3">
      <c r="A1029" s="18" t="s">
        <v>66</v>
      </c>
      <c r="B1029" s="17" t="s">
        <v>253</v>
      </c>
      <c r="C1029" s="17" t="s">
        <v>142</v>
      </c>
      <c r="D1029" s="22">
        <v>885235.98</v>
      </c>
      <c r="E1029" s="22">
        <v>970301.33</v>
      </c>
      <c r="F1029" s="22">
        <v>85065.35</v>
      </c>
      <c r="G1029" s="22">
        <v>13.63</v>
      </c>
      <c r="H1029" s="22">
        <v>0</v>
      </c>
      <c r="I1029" s="22">
        <v>0</v>
      </c>
      <c r="J1029" s="22">
        <v>0</v>
      </c>
      <c r="K1029" s="22">
        <v>0</v>
      </c>
      <c r="L1029" s="22">
        <v>0</v>
      </c>
      <c r="M1029" s="22">
        <v>0</v>
      </c>
      <c r="N1029" s="22">
        <v>66623.66</v>
      </c>
      <c r="O1029" s="22">
        <v>193.45</v>
      </c>
      <c r="P1029" s="22">
        <v>0</v>
      </c>
      <c r="Q1029" s="22">
        <v>0</v>
      </c>
      <c r="R1029" s="22">
        <v>0</v>
      </c>
      <c r="S1029" s="22">
        <v>0</v>
      </c>
      <c r="T1029">
        <v>0</v>
      </c>
      <c r="U1029">
        <v>0</v>
      </c>
      <c r="V1029">
        <v>0</v>
      </c>
    </row>
    <row r="1030" spans="1:22" x14ac:dyDescent="0.3">
      <c r="A1030" s="18" t="s">
        <v>66</v>
      </c>
      <c r="B1030" s="17" t="s">
        <v>253</v>
      </c>
      <c r="C1030" s="17" t="s">
        <v>143</v>
      </c>
      <c r="D1030" s="22">
        <v>1102771.8999999999</v>
      </c>
      <c r="E1030" s="22">
        <v>1163739.01</v>
      </c>
      <c r="F1030" s="22">
        <v>60967.11</v>
      </c>
      <c r="G1030" s="22">
        <v>10.79</v>
      </c>
      <c r="H1030" s="22">
        <v>0</v>
      </c>
      <c r="I1030" s="22">
        <v>0</v>
      </c>
      <c r="J1030" s="22">
        <v>0</v>
      </c>
      <c r="K1030" s="22">
        <v>0</v>
      </c>
      <c r="L1030" s="22">
        <v>0</v>
      </c>
      <c r="M1030" s="22">
        <v>0</v>
      </c>
      <c r="N1030" s="22">
        <v>93872.73</v>
      </c>
      <c r="O1030" s="22">
        <v>33.020000000000003</v>
      </c>
      <c r="P1030" s="22">
        <v>0</v>
      </c>
      <c r="Q1030" s="22">
        <v>0</v>
      </c>
      <c r="R1030" s="22">
        <v>0</v>
      </c>
      <c r="S1030" s="22">
        <v>0</v>
      </c>
      <c r="T1030">
        <v>0</v>
      </c>
      <c r="U1030">
        <v>0</v>
      </c>
      <c r="V1030">
        <v>0</v>
      </c>
    </row>
    <row r="1031" spans="1:22" x14ac:dyDescent="0.3">
      <c r="A1031" s="18" t="s">
        <v>66</v>
      </c>
      <c r="B1031" s="17" t="s">
        <v>253</v>
      </c>
      <c r="C1031" s="17" t="s">
        <v>144</v>
      </c>
      <c r="D1031" s="22">
        <v>8778109.8900000192</v>
      </c>
      <c r="E1031" s="22">
        <v>8983441.1737000197</v>
      </c>
      <c r="F1031" s="22">
        <v>371963.33</v>
      </c>
      <c r="G1031" s="22">
        <v>21.78</v>
      </c>
      <c r="H1031" s="22">
        <v>0</v>
      </c>
      <c r="I1031" s="22">
        <v>0</v>
      </c>
      <c r="J1031" s="22">
        <v>0</v>
      </c>
      <c r="K1031" s="22">
        <v>0</v>
      </c>
      <c r="L1031" s="22">
        <v>0</v>
      </c>
      <c r="M1031" s="22">
        <v>0</v>
      </c>
      <c r="N1031" s="22">
        <v>428073.95</v>
      </c>
      <c r="O1031" s="22">
        <v>6974.11</v>
      </c>
      <c r="P1031" s="22">
        <v>0</v>
      </c>
      <c r="Q1031" s="22">
        <v>166632.04629999999</v>
      </c>
      <c r="R1031" s="22">
        <v>0</v>
      </c>
      <c r="S1031" s="22">
        <v>0</v>
      </c>
      <c r="T1031">
        <v>5977.65</v>
      </c>
      <c r="U1031">
        <v>0</v>
      </c>
      <c r="V1031">
        <v>0</v>
      </c>
    </row>
    <row r="1032" spans="1:22" x14ac:dyDescent="0.3">
      <c r="A1032" s="18" t="s">
        <v>66</v>
      </c>
      <c r="B1032" s="17" t="s">
        <v>253</v>
      </c>
      <c r="C1032" s="17" t="s">
        <v>145</v>
      </c>
      <c r="D1032" s="22">
        <v>8490083.0200000107</v>
      </c>
      <c r="E1032" s="22">
        <v>4582649.3741000099</v>
      </c>
      <c r="F1032" s="22">
        <v>137370.93</v>
      </c>
      <c r="G1032" s="22">
        <v>10.96</v>
      </c>
      <c r="H1032" s="22">
        <v>0</v>
      </c>
      <c r="I1032" s="22">
        <v>0</v>
      </c>
      <c r="J1032" s="22">
        <v>0</v>
      </c>
      <c r="K1032" s="22">
        <v>0</v>
      </c>
      <c r="L1032" s="22">
        <v>0</v>
      </c>
      <c r="M1032" s="22">
        <v>0</v>
      </c>
      <c r="N1032" s="22">
        <v>282653.65000000002</v>
      </c>
      <c r="O1032" s="22">
        <v>11026.04</v>
      </c>
      <c r="P1032" s="22">
        <v>0</v>
      </c>
      <c r="Q1032" s="22">
        <v>4130887.7559000002</v>
      </c>
      <c r="R1032" s="22">
        <v>86083.18</v>
      </c>
      <c r="S1032" s="22">
        <v>0</v>
      </c>
      <c r="T1032">
        <v>103667.83</v>
      </c>
      <c r="U1032">
        <v>0</v>
      </c>
      <c r="V1032">
        <v>0</v>
      </c>
    </row>
    <row r="1033" spans="1:22" x14ac:dyDescent="0.3">
      <c r="A1033" s="18" t="s">
        <v>66</v>
      </c>
      <c r="B1033" s="17" t="s">
        <v>253</v>
      </c>
      <c r="C1033" s="17" t="s">
        <v>146</v>
      </c>
      <c r="D1033" s="22">
        <v>450497.52</v>
      </c>
      <c r="E1033" s="22">
        <v>478172.68</v>
      </c>
      <c r="F1033" s="22">
        <v>27675.16</v>
      </c>
      <c r="G1033" s="22">
        <v>13.86</v>
      </c>
      <c r="H1033" s="22">
        <v>0</v>
      </c>
      <c r="I1033" s="22">
        <v>0</v>
      </c>
      <c r="J1033" s="22">
        <v>0</v>
      </c>
      <c r="K1033" s="22">
        <v>0</v>
      </c>
      <c r="L1033" s="22">
        <v>0</v>
      </c>
      <c r="M1033" s="22">
        <v>0</v>
      </c>
      <c r="N1033" s="22">
        <v>29072.41</v>
      </c>
      <c r="O1033" s="22">
        <v>716.44</v>
      </c>
      <c r="P1033" s="22">
        <v>0</v>
      </c>
      <c r="Q1033" s="22">
        <v>0</v>
      </c>
      <c r="R1033" s="22">
        <v>0</v>
      </c>
      <c r="S1033" s="22">
        <v>0</v>
      </c>
      <c r="T1033">
        <v>0</v>
      </c>
      <c r="U1033">
        <v>0</v>
      </c>
      <c r="V1033">
        <v>0</v>
      </c>
    </row>
    <row r="1034" spans="1:22" x14ac:dyDescent="0.3">
      <c r="A1034" s="18" t="s">
        <v>66</v>
      </c>
      <c r="B1034" s="17" t="s">
        <v>253</v>
      </c>
      <c r="C1034" s="17" t="s">
        <v>147</v>
      </c>
      <c r="D1034" s="22">
        <v>2331916.7999999998</v>
      </c>
      <c r="E1034" s="22">
        <v>2440885.27</v>
      </c>
      <c r="F1034" s="22">
        <v>108968.47</v>
      </c>
      <c r="G1034" s="22">
        <v>23.06</v>
      </c>
      <c r="H1034" s="22">
        <v>0</v>
      </c>
      <c r="I1034" s="22">
        <v>0</v>
      </c>
      <c r="J1034" s="22">
        <v>0</v>
      </c>
      <c r="K1034" s="22">
        <v>0</v>
      </c>
      <c r="L1034" s="22">
        <v>0</v>
      </c>
      <c r="M1034" s="22">
        <v>0</v>
      </c>
      <c r="N1034" s="22">
        <v>74724.83</v>
      </c>
      <c r="O1034" s="22">
        <v>833.89</v>
      </c>
      <c r="P1034" s="22">
        <v>0</v>
      </c>
      <c r="Q1034" s="22">
        <v>0</v>
      </c>
      <c r="R1034" s="22">
        <v>0</v>
      </c>
      <c r="S1034" s="22">
        <v>0</v>
      </c>
      <c r="T1034">
        <v>4190.7299999999996</v>
      </c>
      <c r="U1034">
        <v>0</v>
      </c>
      <c r="V1034">
        <v>0</v>
      </c>
    </row>
    <row r="1035" spans="1:22" x14ac:dyDescent="0.3">
      <c r="A1035" s="18" t="s">
        <v>66</v>
      </c>
      <c r="B1035" s="17" t="s">
        <v>253</v>
      </c>
      <c r="C1035" s="17" t="s">
        <v>148</v>
      </c>
      <c r="D1035" s="22">
        <v>1989456.01</v>
      </c>
      <c r="E1035" s="22">
        <v>2083103.8</v>
      </c>
      <c r="F1035" s="22">
        <v>93647.79</v>
      </c>
      <c r="G1035" s="22">
        <v>13.97</v>
      </c>
      <c r="H1035" s="22">
        <v>0</v>
      </c>
      <c r="I1035" s="22">
        <v>0</v>
      </c>
      <c r="J1035" s="22">
        <v>0</v>
      </c>
      <c r="K1035" s="22">
        <v>0</v>
      </c>
      <c r="L1035" s="22">
        <v>0</v>
      </c>
      <c r="M1035" s="22">
        <v>0</v>
      </c>
      <c r="N1035" s="22">
        <v>82573.17</v>
      </c>
      <c r="O1035" s="22">
        <v>885.98</v>
      </c>
      <c r="P1035" s="22">
        <v>0</v>
      </c>
      <c r="Q1035" s="22">
        <v>0</v>
      </c>
      <c r="R1035" s="22">
        <v>0</v>
      </c>
      <c r="S1035" s="22">
        <v>0</v>
      </c>
      <c r="T1035">
        <v>0</v>
      </c>
      <c r="U1035">
        <v>0</v>
      </c>
      <c r="V1035">
        <v>0</v>
      </c>
    </row>
    <row r="1036" spans="1:22" x14ac:dyDescent="0.3">
      <c r="A1036" s="18" t="s">
        <v>66</v>
      </c>
      <c r="B1036" s="17" t="s">
        <v>253</v>
      </c>
      <c r="C1036" s="17" t="s">
        <v>149</v>
      </c>
      <c r="D1036" s="22">
        <v>2287408.38</v>
      </c>
      <c r="E1036" s="22">
        <v>2373238.0186000001</v>
      </c>
      <c r="F1036" s="22">
        <v>96241.23</v>
      </c>
      <c r="G1036" s="22">
        <v>12.47</v>
      </c>
      <c r="H1036" s="22">
        <v>0</v>
      </c>
      <c r="I1036" s="22">
        <v>0</v>
      </c>
      <c r="J1036" s="22">
        <v>0</v>
      </c>
      <c r="K1036" s="22">
        <v>0</v>
      </c>
      <c r="L1036" s="22">
        <v>0</v>
      </c>
      <c r="M1036" s="22">
        <v>0</v>
      </c>
      <c r="N1036" s="22">
        <v>162308.87</v>
      </c>
      <c r="O1036" s="22">
        <v>301.57</v>
      </c>
      <c r="P1036" s="22">
        <v>0</v>
      </c>
      <c r="Q1036" s="22">
        <v>10411.591399999999</v>
      </c>
      <c r="R1036" s="22">
        <v>0</v>
      </c>
      <c r="S1036" s="22">
        <v>0</v>
      </c>
      <c r="T1036">
        <v>0.69</v>
      </c>
      <c r="U1036">
        <v>0</v>
      </c>
      <c r="V1036">
        <v>0</v>
      </c>
    </row>
    <row r="1037" spans="1:22" x14ac:dyDescent="0.3">
      <c r="A1037" s="18" t="s">
        <v>66</v>
      </c>
      <c r="B1037" s="17" t="s">
        <v>253</v>
      </c>
      <c r="C1037" s="17" t="s">
        <v>150</v>
      </c>
      <c r="D1037" s="22">
        <v>64786.55</v>
      </c>
      <c r="E1037" s="22">
        <v>68836.36</v>
      </c>
      <c r="F1037" s="22">
        <v>4049.81</v>
      </c>
      <c r="G1037" s="22">
        <v>12.57</v>
      </c>
      <c r="H1037" s="22">
        <v>0</v>
      </c>
      <c r="I1037" s="22">
        <v>0</v>
      </c>
      <c r="J1037" s="22">
        <v>0</v>
      </c>
      <c r="K1037" s="22">
        <v>0</v>
      </c>
      <c r="L1037" s="22">
        <v>0</v>
      </c>
      <c r="M1037" s="22">
        <v>0</v>
      </c>
      <c r="N1037" s="22">
        <v>10749.61</v>
      </c>
      <c r="O1037" s="22">
        <v>1012.4</v>
      </c>
      <c r="P1037" s="22">
        <v>0</v>
      </c>
      <c r="Q1037" s="22">
        <v>0</v>
      </c>
      <c r="R1037" s="22">
        <v>0</v>
      </c>
      <c r="S1037" s="22">
        <v>0</v>
      </c>
      <c r="T1037">
        <v>0</v>
      </c>
      <c r="U1037">
        <v>0</v>
      </c>
      <c r="V1037">
        <v>0</v>
      </c>
    </row>
    <row r="1038" spans="1:22" x14ac:dyDescent="0.3">
      <c r="A1038" s="18" t="s">
        <v>66</v>
      </c>
      <c r="B1038" s="17" t="s">
        <v>253</v>
      </c>
      <c r="C1038" s="17" t="s">
        <v>151</v>
      </c>
      <c r="D1038" s="22">
        <v>10918223.779999999</v>
      </c>
      <c r="E1038" s="22">
        <v>11276316.390000001</v>
      </c>
      <c r="F1038" s="22">
        <v>358092.61</v>
      </c>
      <c r="G1038" s="22">
        <v>57.34</v>
      </c>
      <c r="H1038" s="22">
        <v>0</v>
      </c>
      <c r="I1038" s="22">
        <v>0</v>
      </c>
      <c r="J1038" s="22">
        <v>0</v>
      </c>
      <c r="K1038" s="22">
        <v>0</v>
      </c>
      <c r="L1038" s="22">
        <v>0</v>
      </c>
      <c r="M1038" s="22">
        <v>0</v>
      </c>
      <c r="N1038" s="22">
        <v>605599.89</v>
      </c>
      <c r="O1038" s="22">
        <v>5400.74</v>
      </c>
      <c r="P1038" s="22">
        <v>0</v>
      </c>
      <c r="Q1038" s="22">
        <v>0</v>
      </c>
      <c r="R1038" s="22">
        <v>0</v>
      </c>
      <c r="S1038" s="22">
        <v>0</v>
      </c>
      <c r="T1038">
        <v>0</v>
      </c>
      <c r="U1038">
        <v>0</v>
      </c>
      <c r="V1038">
        <v>0</v>
      </c>
    </row>
    <row r="1039" spans="1:22" x14ac:dyDescent="0.3">
      <c r="A1039" s="18" t="s">
        <v>66</v>
      </c>
      <c r="B1039" s="17" t="s">
        <v>253</v>
      </c>
      <c r="C1039" s="17" t="s">
        <v>200</v>
      </c>
      <c r="D1039" s="22">
        <v>1699831.5</v>
      </c>
      <c r="E1039" s="22">
        <v>1764273.01</v>
      </c>
      <c r="F1039" s="22">
        <v>64441.51</v>
      </c>
      <c r="G1039" s="22">
        <v>5.35</v>
      </c>
      <c r="H1039" s="22">
        <v>0</v>
      </c>
      <c r="I1039" s="22">
        <v>0</v>
      </c>
      <c r="J1039" s="22">
        <v>0</v>
      </c>
      <c r="K1039" s="22">
        <v>0</v>
      </c>
      <c r="L1039" s="22">
        <v>0</v>
      </c>
      <c r="M1039" s="22">
        <v>0</v>
      </c>
      <c r="N1039" s="22">
        <v>106070.96</v>
      </c>
      <c r="O1039" s="22">
        <v>295.98</v>
      </c>
      <c r="P1039" s="22">
        <v>0</v>
      </c>
      <c r="Q1039" s="22">
        <v>0</v>
      </c>
      <c r="R1039" s="22">
        <v>0</v>
      </c>
      <c r="S1039" s="22">
        <v>0</v>
      </c>
      <c r="T1039">
        <v>0</v>
      </c>
      <c r="U1039">
        <v>0</v>
      </c>
      <c r="V1039">
        <v>0</v>
      </c>
    </row>
    <row r="1040" spans="1:22" x14ac:dyDescent="0.3">
      <c r="A1040" s="18" t="s">
        <v>66</v>
      </c>
      <c r="B1040" s="17" t="s">
        <v>253</v>
      </c>
      <c r="C1040" s="17" t="s">
        <v>201</v>
      </c>
      <c r="D1040" s="22">
        <v>18887718.699999999</v>
      </c>
      <c r="E1040" s="22">
        <v>19220314.472600002</v>
      </c>
      <c r="F1040" s="22">
        <v>334680.76</v>
      </c>
      <c r="G1040" s="22">
        <v>115.33</v>
      </c>
      <c r="H1040" s="22">
        <v>0</v>
      </c>
      <c r="I1040" s="22">
        <v>0</v>
      </c>
      <c r="J1040" s="22">
        <v>0</v>
      </c>
      <c r="K1040" s="22">
        <v>0</v>
      </c>
      <c r="L1040" s="22">
        <v>0</v>
      </c>
      <c r="M1040" s="22">
        <v>0</v>
      </c>
      <c r="N1040" s="22">
        <v>1000473.92</v>
      </c>
      <c r="O1040" s="22">
        <v>915.84</v>
      </c>
      <c r="P1040" s="22">
        <v>0</v>
      </c>
      <c r="Q1040" s="22">
        <v>2084.9874</v>
      </c>
      <c r="R1040" s="22">
        <v>0</v>
      </c>
      <c r="S1040" s="22">
        <v>0</v>
      </c>
      <c r="T1040">
        <v>926.21</v>
      </c>
      <c r="U1040">
        <v>0</v>
      </c>
      <c r="V1040">
        <v>0</v>
      </c>
    </row>
    <row r="1041" spans="1:22" x14ac:dyDescent="0.3">
      <c r="A1041" s="18" t="s">
        <v>66</v>
      </c>
      <c r="B1041" s="17" t="s">
        <v>253</v>
      </c>
      <c r="C1041" s="17" t="s">
        <v>205</v>
      </c>
      <c r="D1041" s="22">
        <v>7023785.5300000003</v>
      </c>
      <c r="E1041" s="22">
        <v>6118671.8614999996</v>
      </c>
      <c r="F1041" s="22">
        <v>169007.2</v>
      </c>
      <c r="G1041" s="22">
        <v>14.73</v>
      </c>
      <c r="H1041" s="22">
        <v>0</v>
      </c>
      <c r="I1041" s="22">
        <v>0</v>
      </c>
      <c r="J1041" s="22">
        <v>0</v>
      </c>
      <c r="K1041" s="22">
        <v>0</v>
      </c>
      <c r="L1041" s="22">
        <v>0</v>
      </c>
      <c r="M1041" s="22">
        <v>0</v>
      </c>
      <c r="N1041" s="22">
        <v>333384.93</v>
      </c>
      <c r="O1041" s="22">
        <v>1053.03</v>
      </c>
      <c r="P1041" s="22">
        <v>0</v>
      </c>
      <c r="Q1041" s="22">
        <v>1075080.0785000001</v>
      </c>
      <c r="R1041" s="22">
        <v>959.21</v>
      </c>
      <c r="S1041" s="22">
        <v>0</v>
      </c>
      <c r="T1041">
        <v>36383.99</v>
      </c>
      <c r="U1041">
        <v>0</v>
      </c>
      <c r="V1041">
        <v>0</v>
      </c>
    </row>
    <row r="1042" spans="1:22" x14ac:dyDescent="0.3">
      <c r="A1042" s="18" t="s">
        <v>66</v>
      </c>
      <c r="B1042" s="17" t="s">
        <v>253</v>
      </c>
      <c r="C1042" s="17" t="s">
        <v>206</v>
      </c>
      <c r="D1042" s="22">
        <v>2831422.6</v>
      </c>
      <c r="E1042" s="22">
        <v>2724586.5696999999</v>
      </c>
      <c r="F1042" s="22">
        <v>121584.43</v>
      </c>
      <c r="G1042" s="22">
        <v>29.83</v>
      </c>
      <c r="H1042" s="22">
        <v>0</v>
      </c>
      <c r="I1042" s="22">
        <v>0</v>
      </c>
      <c r="J1042" s="22">
        <v>0</v>
      </c>
      <c r="K1042" s="22">
        <v>0</v>
      </c>
      <c r="L1042" s="22">
        <v>0</v>
      </c>
      <c r="M1042" s="22">
        <v>0</v>
      </c>
      <c r="N1042" s="22">
        <v>93346.74</v>
      </c>
      <c r="O1042" s="22">
        <v>815.28</v>
      </c>
      <c r="P1042" s="22">
        <v>0</v>
      </c>
      <c r="Q1042" s="22">
        <v>228428.37030000001</v>
      </c>
      <c r="R1042" s="22">
        <v>7.91</v>
      </c>
      <c r="S1042" s="22">
        <v>0</v>
      </c>
      <c r="T1042">
        <v>2280.1</v>
      </c>
      <c r="U1042">
        <v>0</v>
      </c>
      <c r="V1042">
        <v>0</v>
      </c>
    </row>
    <row r="1043" spans="1:22" x14ac:dyDescent="0.3">
      <c r="A1043" s="18" t="s">
        <v>66</v>
      </c>
      <c r="B1043" s="17" t="s">
        <v>253</v>
      </c>
      <c r="C1043" s="17" t="s">
        <v>215</v>
      </c>
      <c r="D1043" s="22">
        <v>1746980.33</v>
      </c>
      <c r="E1043" s="22">
        <v>1590618.8969000001</v>
      </c>
      <c r="F1043" s="22">
        <v>79090.61</v>
      </c>
      <c r="G1043" s="22">
        <v>12.63</v>
      </c>
      <c r="H1043" s="22">
        <v>0</v>
      </c>
      <c r="I1043" s="22">
        <v>0</v>
      </c>
      <c r="J1043" s="22">
        <v>0</v>
      </c>
      <c r="K1043" s="22">
        <v>0</v>
      </c>
      <c r="L1043" s="22">
        <v>0</v>
      </c>
      <c r="M1043" s="22">
        <v>0</v>
      </c>
      <c r="N1043" s="22">
        <v>63412.7</v>
      </c>
      <c r="O1043" s="22">
        <v>791</v>
      </c>
      <c r="P1043" s="22">
        <v>0</v>
      </c>
      <c r="Q1043" s="22">
        <v>236514.02309999999</v>
      </c>
      <c r="R1043" s="22">
        <v>1061.98</v>
      </c>
      <c r="S1043" s="22">
        <v>0</v>
      </c>
      <c r="T1043">
        <v>702.38</v>
      </c>
      <c r="U1043">
        <v>0</v>
      </c>
      <c r="V1043">
        <v>0</v>
      </c>
    </row>
    <row r="1044" spans="1:22" x14ac:dyDescent="0.3">
      <c r="A1044" s="18" t="s">
        <v>66</v>
      </c>
      <c r="B1044" s="17" t="s">
        <v>253</v>
      </c>
      <c r="C1044" s="17" t="s">
        <v>207</v>
      </c>
      <c r="D1044" s="22">
        <v>2219503.3100000098</v>
      </c>
      <c r="E1044" s="22">
        <v>2325848.6300000101</v>
      </c>
      <c r="F1044" s="22">
        <v>106345.32</v>
      </c>
      <c r="G1044" s="22">
        <v>17.760000000000002</v>
      </c>
      <c r="H1044" s="22">
        <v>0</v>
      </c>
      <c r="I1044" s="22">
        <v>0</v>
      </c>
      <c r="J1044" s="22">
        <v>0</v>
      </c>
      <c r="K1044" s="22">
        <v>0</v>
      </c>
      <c r="L1044" s="22">
        <v>0</v>
      </c>
      <c r="M1044" s="22">
        <v>0</v>
      </c>
      <c r="N1044" s="22">
        <v>101802.27</v>
      </c>
      <c r="O1044" s="22">
        <v>663.75</v>
      </c>
      <c r="P1044" s="22">
        <v>0</v>
      </c>
      <c r="Q1044" s="22">
        <v>0</v>
      </c>
      <c r="R1044" s="22">
        <v>0</v>
      </c>
      <c r="S1044" s="22">
        <v>0</v>
      </c>
      <c r="T1044">
        <v>0</v>
      </c>
      <c r="U1044">
        <v>0</v>
      </c>
      <c r="V1044">
        <v>0</v>
      </c>
    </row>
    <row r="1045" spans="1:22" x14ac:dyDescent="0.3">
      <c r="A1045" s="18" t="s">
        <v>66</v>
      </c>
      <c r="B1045" s="17" t="s">
        <v>253</v>
      </c>
      <c r="C1045" s="17" t="s">
        <v>216</v>
      </c>
      <c r="D1045" s="22">
        <v>1678225.21</v>
      </c>
      <c r="E1045" s="22">
        <v>1204355.4691000001</v>
      </c>
      <c r="F1045" s="22">
        <v>43938.48</v>
      </c>
      <c r="G1045" s="22">
        <v>3.59</v>
      </c>
      <c r="H1045" s="22">
        <v>0</v>
      </c>
      <c r="I1045" s="22">
        <v>0</v>
      </c>
      <c r="J1045" s="22">
        <v>0</v>
      </c>
      <c r="K1045" s="22">
        <v>0</v>
      </c>
      <c r="L1045" s="22">
        <v>0</v>
      </c>
      <c r="M1045" s="22">
        <v>0</v>
      </c>
      <c r="N1045" s="22">
        <v>128443.75</v>
      </c>
      <c r="O1045" s="22">
        <v>25</v>
      </c>
      <c r="P1045" s="22">
        <v>0</v>
      </c>
      <c r="Q1045" s="22">
        <v>517808.22090000001</v>
      </c>
      <c r="R1045" s="22">
        <v>0</v>
      </c>
      <c r="S1045" s="22">
        <v>0</v>
      </c>
      <c r="T1045">
        <v>86220.35</v>
      </c>
      <c r="U1045">
        <v>0</v>
      </c>
      <c r="V1045">
        <v>0</v>
      </c>
    </row>
    <row r="1046" spans="1:22" x14ac:dyDescent="0.3">
      <c r="A1046" s="18" t="s">
        <v>66</v>
      </c>
      <c r="B1046" s="17" t="s">
        <v>253</v>
      </c>
      <c r="C1046" s="17" t="s">
        <v>208</v>
      </c>
      <c r="D1046" s="22">
        <v>9601061.8599999994</v>
      </c>
      <c r="E1046" s="22">
        <v>10242961.699999999</v>
      </c>
      <c r="F1046" s="22">
        <v>641899.84</v>
      </c>
      <c r="G1046" s="22">
        <v>22.57</v>
      </c>
      <c r="H1046" s="22">
        <v>0</v>
      </c>
      <c r="I1046" s="22">
        <v>0</v>
      </c>
      <c r="J1046" s="22">
        <v>0</v>
      </c>
      <c r="K1046" s="22">
        <v>0</v>
      </c>
      <c r="L1046" s="22">
        <v>0</v>
      </c>
      <c r="M1046" s="22">
        <v>0</v>
      </c>
      <c r="N1046" s="22">
        <v>623850.09</v>
      </c>
      <c r="O1046" s="22">
        <v>716.82</v>
      </c>
      <c r="P1046" s="22">
        <v>0</v>
      </c>
      <c r="Q1046" s="22">
        <v>0</v>
      </c>
      <c r="R1046" s="22">
        <v>0</v>
      </c>
      <c r="S1046" s="22">
        <v>0</v>
      </c>
      <c r="T1046">
        <v>0</v>
      </c>
      <c r="U1046">
        <v>0</v>
      </c>
      <c r="V1046">
        <v>0</v>
      </c>
    </row>
    <row r="1047" spans="1:22" x14ac:dyDescent="0.3">
      <c r="A1047" s="18" t="s">
        <v>66</v>
      </c>
      <c r="B1047" s="17" t="s">
        <v>253</v>
      </c>
      <c r="C1047" s="17" t="s">
        <v>209</v>
      </c>
      <c r="D1047" s="22">
        <v>34308763.590000004</v>
      </c>
      <c r="E1047" s="22">
        <v>35137530.868699998</v>
      </c>
      <c r="F1047" s="22">
        <v>3141700.09</v>
      </c>
      <c r="G1047" s="22">
        <v>80.72</v>
      </c>
      <c r="H1047" s="22">
        <v>0</v>
      </c>
      <c r="I1047" s="22">
        <v>0</v>
      </c>
      <c r="J1047" s="22">
        <v>0</v>
      </c>
      <c r="K1047" s="22">
        <v>0</v>
      </c>
      <c r="L1047" s="22">
        <v>0</v>
      </c>
      <c r="M1047" s="22">
        <v>0</v>
      </c>
      <c r="N1047" s="22">
        <v>2631808.86</v>
      </c>
      <c r="O1047" s="22">
        <v>22834.92</v>
      </c>
      <c r="P1047" s="22">
        <v>0</v>
      </c>
      <c r="Q1047" s="22">
        <v>2548174.4512999998</v>
      </c>
      <c r="R1047" s="22">
        <v>235241.64</v>
      </c>
      <c r="S1047" s="22">
        <v>0</v>
      </c>
      <c r="T1047">
        <v>101468.53</v>
      </c>
      <c r="U1047">
        <v>0</v>
      </c>
      <c r="V1047">
        <v>0</v>
      </c>
    </row>
    <row r="1048" spans="1:22" x14ac:dyDescent="0.3">
      <c r="A1048" s="18" t="s">
        <v>66</v>
      </c>
      <c r="B1048" s="17" t="s">
        <v>253</v>
      </c>
      <c r="C1048" s="17" t="s">
        <v>210</v>
      </c>
      <c r="D1048" s="22">
        <v>6262815.4399999902</v>
      </c>
      <c r="E1048" s="22">
        <v>5993563.7671999903</v>
      </c>
      <c r="F1048" s="22">
        <v>267386.96999999997</v>
      </c>
      <c r="G1048" s="22">
        <v>12.48</v>
      </c>
      <c r="H1048" s="22">
        <v>0</v>
      </c>
      <c r="I1048" s="22">
        <v>0</v>
      </c>
      <c r="J1048" s="22">
        <v>0</v>
      </c>
      <c r="K1048" s="22">
        <v>0</v>
      </c>
      <c r="L1048" s="22">
        <v>0</v>
      </c>
      <c r="M1048" s="22">
        <v>0</v>
      </c>
      <c r="N1048" s="22">
        <v>204123.55</v>
      </c>
      <c r="O1048" s="22">
        <v>194.87</v>
      </c>
      <c r="P1048" s="22">
        <v>0</v>
      </c>
      <c r="Q1048" s="22">
        <v>558490.53280000004</v>
      </c>
      <c r="R1048" s="22">
        <v>21851.89</v>
      </c>
      <c r="S1048" s="22">
        <v>0</v>
      </c>
      <c r="T1048">
        <v>6768.61</v>
      </c>
      <c r="U1048">
        <v>0</v>
      </c>
      <c r="V1048">
        <v>0</v>
      </c>
    </row>
    <row r="1049" spans="1:22" x14ac:dyDescent="0.3">
      <c r="A1049" s="18" t="s">
        <v>66</v>
      </c>
      <c r="B1049" s="17" t="s">
        <v>253</v>
      </c>
      <c r="C1049" s="17" t="s">
        <v>217</v>
      </c>
      <c r="D1049" s="22">
        <v>2790543.7100000102</v>
      </c>
      <c r="E1049" s="22">
        <v>2920585.0376000102</v>
      </c>
      <c r="F1049" s="22">
        <v>132985.94</v>
      </c>
      <c r="G1049" s="22">
        <v>26.89</v>
      </c>
      <c r="H1049" s="22">
        <v>0</v>
      </c>
      <c r="I1049" s="22">
        <v>0</v>
      </c>
      <c r="J1049" s="22">
        <v>0</v>
      </c>
      <c r="K1049" s="22">
        <v>0</v>
      </c>
      <c r="L1049" s="22">
        <v>0</v>
      </c>
      <c r="M1049" s="22">
        <v>0</v>
      </c>
      <c r="N1049" s="22">
        <v>143045.26</v>
      </c>
      <c r="O1049" s="22">
        <v>3271.13</v>
      </c>
      <c r="P1049" s="22">
        <v>0</v>
      </c>
      <c r="Q1049" s="22">
        <v>2944.6124</v>
      </c>
      <c r="R1049" s="22">
        <v>0</v>
      </c>
      <c r="S1049" s="22">
        <v>0</v>
      </c>
      <c r="T1049">
        <v>6025.81</v>
      </c>
      <c r="U1049">
        <v>0</v>
      </c>
      <c r="V1049">
        <v>0</v>
      </c>
    </row>
    <row r="1050" spans="1:22" x14ac:dyDescent="0.3">
      <c r="A1050" s="18" t="s">
        <v>66</v>
      </c>
      <c r="B1050" s="17" t="s">
        <v>253</v>
      </c>
      <c r="C1050" s="17" t="s">
        <v>218</v>
      </c>
      <c r="D1050" s="22">
        <v>765104.98000000103</v>
      </c>
      <c r="E1050" s="22">
        <v>810075.49000000104</v>
      </c>
      <c r="F1050" s="22">
        <v>44970.51</v>
      </c>
      <c r="G1050" s="22">
        <v>12.17</v>
      </c>
      <c r="H1050" s="22">
        <v>0</v>
      </c>
      <c r="I1050" s="22">
        <v>0</v>
      </c>
      <c r="J1050" s="22">
        <v>0</v>
      </c>
      <c r="K1050" s="22">
        <v>0</v>
      </c>
      <c r="L1050" s="22">
        <v>0</v>
      </c>
      <c r="M1050" s="22">
        <v>0</v>
      </c>
      <c r="N1050" s="22">
        <v>53013.48</v>
      </c>
      <c r="O1050" s="22">
        <v>0</v>
      </c>
      <c r="P1050" s="22">
        <v>0</v>
      </c>
      <c r="Q1050" s="22">
        <v>0</v>
      </c>
      <c r="R1050" s="22">
        <v>0</v>
      </c>
      <c r="S1050" s="22">
        <v>0</v>
      </c>
      <c r="T1050">
        <v>0</v>
      </c>
      <c r="U1050">
        <v>0</v>
      </c>
      <c r="V1050">
        <v>0</v>
      </c>
    </row>
    <row r="1051" spans="1:22" x14ac:dyDescent="0.3">
      <c r="A1051" s="18" t="s">
        <v>66</v>
      </c>
      <c r="B1051" s="17" t="s">
        <v>253</v>
      </c>
      <c r="C1051" s="17" t="s">
        <v>219</v>
      </c>
      <c r="D1051" s="22">
        <v>200831.22</v>
      </c>
      <c r="E1051" s="22">
        <v>214099.47</v>
      </c>
      <c r="F1051" s="22">
        <v>13268.25</v>
      </c>
      <c r="G1051" s="22">
        <v>10.15</v>
      </c>
      <c r="H1051" s="22">
        <v>0</v>
      </c>
      <c r="I1051" s="22">
        <v>0</v>
      </c>
      <c r="J1051" s="22">
        <v>0</v>
      </c>
      <c r="K1051" s="22">
        <v>0</v>
      </c>
      <c r="L1051" s="22">
        <v>0</v>
      </c>
      <c r="M1051" s="22">
        <v>0</v>
      </c>
      <c r="N1051" s="22">
        <v>16493.189999999999</v>
      </c>
      <c r="O1051" s="22">
        <v>0</v>
      </c>
      <c r="P1051" s="22">
        <v>0</v>
      </c>
      <c r="Q1051" s="22">
        <v>0</v>
      </c>
      <c r="R1051" s="22">
        <v>0</v>
      </c>
      <c r="S1051" s="22">
        <v>0</v>
      </c>
      <c r="T1051">
        <v>0</v>
      </c>
      <c r="U1051">
        <v>0</v>
      </c>
      <c r="V1051">
        <v>0</v>
      </c>
    </row>
    <row r="1052" spans="1:22" x14ac:dyDescent="0.3">
      <c r="A1052" s="18" t="s">
        <v>66</v>
      </c>
      <c r="B1052" s="17" t="s">
        <v>253</v>
      </c>
      <c r="C1052" s="17" t="s">
        <v>153</v>
      </c>
      <c r="D1052" s="22">
        <v>356024.73</v>
      </c>
      <c r="E1052" s="22">
        <v>435729</v>
      </c>
      <c r="F1052" s="22">
        <v>79704.27</v>
      </c>
      <c r="G1052" s="22">
        <v>1.38</v>
      </c>
      <c r="H1052" s="22">
        <v>0</v>
      </c>
      <c r="I1052" s="22">
        <v>0</v>
      </c>
      <c r="J1052" s="22">
        <v>0</v>
      </c>
      <c r="K1052" s="22">
        <v>0</v>
      </c>
      <c r="L1052" s="22">
        <v>0</v>
      </c>
      <c r="M1052" s="22">
        <v>0</v>
      </c>
      <c r="N1052" s="22">
        <v>9537.19</v>
      </c>
      <c r="O1052" s="22">
        <v>0</v>
      </c>
      <c r="P1052" s="22">
        <v>0</v>
      </c>
      <c r="Q1052" s="22">
        <v>0</v>
      </c>
      <c r="R1052" s="22">
        <v>0</v>
      </c>
      <c r="S1052" s="22">
        <v>0</v>
      </c>
      <c r="T1052">
        <v>0</v>
      </c>
      <c r="U1052">
        <v>0</v>
      </c>
      <c r="V1052">
        <v>0</v>
      </c>
    </row>
    <row r="1053" spans="1:22" x14ac:dyDescent="0.3">
      <c r="A1053" s="18" t="s">
        <v>66</v>
      </c>
      <c r="B1053" s="17" t="s">
        <v>253</v>
      </c>
      <c r="C1053" s="17" t="s">
        <v>154</v>
      </c>
      <c r="D1053" s="22">
        <v>101513.56</v>
      </c>
      <c r="E1053" s="22">
        <v>6648.7156000000105</v>
      </c>
      <c r="F1053" s="22">
        <v>0</v>
      </c>
      <c r="G1053" s="22">
        <v>0</v>
      </c>
      <c r="H1053" s="22">
        <v>0</v>
      </c>
      <c r="I1053" s="22">
        <v>0</v>
      </c>
      <c r="J1053" s="22">
        <v>0</v>
      </c>
      <c r="K1053" s="22">
        <v>0</v>
      </c>
      <c r="L1053" s="22">
        <v>0</v>
      </c>
      <c r="M1053" s="22">
        <v>0</v>
      </c>
      <c r="N1053" s="22">
        <v>0</v>
      </c>
      <c r="O1053" s="22">
        <v>0</v>
      </c>
      <c r="P1053" s="22">
        <v>0</v>
      </c>
      <c r="Q1053" s="22">
        <v>94864.844400000002</v>
      </c>
      <c r="R1053" s="22">
        <v>0</v>
      </c>
      <c r="S1053" s="22">
        <v>0</v>
      </c>
      <c r="T1053">
        <v>0</v>
      </c>
      <c r="U1053">
        <v>0</v>
      </c>
      <c r="V1053">
        <v>0</v>
      </c>
    </row>
    <row r="1054" spans="1:22" x14ac:dyDescent="0.3">
      <c r="A1054" s="18" t="s">
        <v>66</v>
      </c>
      <c r="B1054" s="17" t="s">
        <v>253</v>
      </c>
      <c r="C1054" s="17" t="s">
        <v>155</v>
      </c>
      <c r="D1054" s="22">
        <v>0</v>
      </c>
      <c r="E1054" s="22">
        <v>0</v>
      </c>
      <c r="F1054" s="22">
        <v>0</v>
      </c>
      <c r="G1054" s="22">
        <v>0</v>
      </c>
      <c r="H1054" s="22">
        <v>0</v>
      </c>
      <c r="I1054" s="22">
        <v>0</v>
      </c>
      <c r="J1054" s="22">
        <v>0</v>
      </c>
      <c r="K1054" s="22">
        <v>0</v>
      </c>
      <c r="L1054" s="22">
        <v>0</v>
      </c>
      <c r="M1054" s="22">
        <v>0</v>
      </c>
      <c r="N1054" s="22">
        <v>0</v>
      </c>
      <c r="O1054" s="22">
        <v>0</v>
      </c>
      <c r="P1054" s="22">
        <v>0</v>
      </c>
      <c r="Q1054" s="22">
        <v>0</v>
      </c>
      <c r="R1054" s="22">
        <v>0</v>
      </c>
      <c r="S1054" s="22">
        <v>0</v>
      </c>
      <c r="T1054">
        <v>0</v>
      </c>
      <c r="U1054">
        <v>0</v>
      </c>
      <c r="V1054">
        <v>0</v>
      </c>
    </row>
    <row r="1055" spans="1:22" x14ac:dyDescent="0.3">
      <c r="A1055" s="18" t="s">
        <v>66</v>
      </c>
      <c r="B1055" s="17" t="s">
        <v>253</v>
      </c>
      <c r="C1055" s="17" t="s">
        <v>156</v>
      </c>
      <c r="D1055" s="22">
        <v>0</v>
      </c>
      <c r="E1055" s="22">
        <v>0</v>
      </c>
      <c r="F1055" s="22">
        <v>0</v>
      </c>
      <c r="G1055" s="22">
        <v>0</v>
      </c>
      <c r="H1055" s="22">
        <v>0</v>
      </c>
      <c r="I1055" s="22">
        <v>0</v>
      </c>
      <c r="J1055" s="22">
        <v>0</v>
      </c>
      <c r="K1055" s="22">
        <v>0</v>
      </c>
      <c r="L1055" s="22">
        <v>0</v>
      </c>
      <c r="M1055" s="22">
        <v>0</v>
      </c>
      <c r="N1055" s="22">
        <v>0</v>
      </c>
      <c r="O1055" s="22">
        <v>0</v>
      </c>
      <c r="P1055" s="22">
        <v>0</v>
      </c>
      <c r="Q1055" s="22">
        <v>0</v>
      </c>
      <c r="R1055" s="22">
        <v>0</v>
      </c>
      <c r="S1055" s="22">
        <v>0</v>
      </c>
      <c r="T1055">
        <v>0</v>
      </c>
      <c r="U1055">
        <v>0</v>
      </c>
      <c r="V1055">
        <v>0</v>
      </c>
    </row>
    <row r="1056" spans="1:22" x14ac:dyDescent="0.3">
      <c r="A1056" s="18" t="s">
        <v>66</v>
      </c>
      <c r="B1056" s="17" t="s">
        <v>253</v>
      </c>
      <c r="C1056" s="17" t="s">
        <v>157</v>
      </c>
      <c r="D1056" s="22">
        <v>806.04</v>
      </c>
      <c r="E1056" s="22">
        <v>806.04</v>
      </c>
      <c r="F1056" s="22">
        <v>0</v>
      </c>
      <c r="G1056" s="22">
        <v>0</v>
      </c>
      <c r="H1056" s="22">
        <v>0</v>
      </c>
      <c r="I1056" s="22">
        <v>0</v>
      </c>
      <c r="J1056" s="22">
        <v>0</v>
      </c>
      <c r="K1056" s="22">
        <v>0</v>
      </c>
      <c r="L1056" s="22">
        <v>0</v>
      </c>
      <c r="M1056" s="22">
        <v>0</v>
      </c>
      <c r="N1056" s="22">
        <v>0</v>
      </c>
      <c r="O1056" s="22">
        <v>0</v>
      </c>
      <c r="P1056" s="22">
        <v>0</v>
      </c>
      <c r="Q1056" s="22">
        <v>0</v>
      </c>
      <c r="R1056" s="22">
        <v>0</v>
      </c>
      <c r="S1056" s="22">
        <v>0</v>
      </c>
      <c r="T1056">
        <v>0</v>
      </c>
      <c r="U1056">
        <v>0</v>
      </c>
      <c r="V1056">
        <v>0</v>
      </c>
    </row>
    <row r="1057" spans="1:22" x14ac:dyDescent="0.3">
      <c r="A1057" s="18" t="s">
        <v>365</v>
      </c>
      <c r="B1057" s="17" t="s">
        <v>254</v>
      </c>
      <c r="C1057" s="17" t="s">
        <v>129</v>
      </c>
      <c r="D1057" s="22">
        <v>1793490.4</v>
      </c>
      <c r="E1057" s="22">
        <v>1974194.8004999999</v>
      </c>
      <c r="F1057" s="22">
        <v>217122.25</v>
      </c>
      <c r="G1057" s="22">
        <v>53.43</v>
      </c>
      <c r="H1057" s="22">
        <v>0</v>
      </c>
      <c r="I1057" s="22">
        <v>128525.25</v>
      </c>
      <c r="J1057" s="22">
        <v>0</v>
      </c>
      <c r="K1057" s="22">
        <v>0</v>
      </c>
      <c r="L1057" s="22">
        <v>0</v>
      </c>
      <c r="M1057" s="22">
        <v>0</v>
      </c>
      <c r="N1057" s="22">
        <v>83913.29</v>
      </c>
      <c r="O1057" s="22">
        <v>646.75</v>
      </c>
      <c r="P1057" s="22">
        <v>0</v>
      </c>
      <c r="Q1057" s="22">
        <v>36417.849499999997</v>
      </c>
      <c r="R1057" s="22">
        <v>0</v>
      </c>
      <c r="S1057" s="22">
        <v>0</v>
      </c>
      <c r="T1057">
        <v>818.05</v>
      </c>
      <c r="U1057">
        <v>0</v>
      </c>
      <c r="V1057">
        <v>0</v>
      </c>
    </row>
    <row r="1058" spans="1:22" x14ac:dyDescent="0.3">
      <c r="A1058" s="18" t="s">
        <v>365</v>
      </c>
      <c r="B1058" s="17" t="s">
        <v>254</v>
      </c>
      <c r="C1058" s="17" t="s">
        <v>130</v>
      </c>
      <c r="D1058" s="22">
        <v>2819176.63</v>
      </c>
      <c r="E1058" s="22">
        <v>2665563.0458</v>
      </c>
      <c r="F1058" s="22">
        <v>304996.61</v>
      </c>
      <c r="G1058" s="22">
        <v>5.91</v>
      </c>
      <c r="H1058" s="22">
        <v>0</v>
      </c>
      <c r="I1058" s="22">
        <v>115487.8</v>
      </c>
      <c r="J1058" s="22">
        <v>0</v>
      </c>
      <c r="K1058" s="22">
        <v>0</v>
      </c>
      <c r="L1058" s="22">
        <v>0</v>
      </c>
      <c r="M1058" s="22">
        <v>0</v>
      </c>
      <c r="N1058" s="22">
        <v>143805.79999999999</v>
      </c>
      <c r="O1058" s="22">
        <v>889.14</v>
      </c>
      <c r="P1058" s="22">
        <v>0</v>
      </c>
      <c r="Q1058" s="22">
        <v>463690.64419999998</v>
      </c>
      <c r="R1058" s="22">
        <v>5080.45</v>
      </c>
      <c r="S1058" s="22">
        <v>0</v>
      </c>
      <c r="T1058">
        <v>15066.7</v>
      </c>
      <c r="U1058">
        <v>0</v>
      </c>
      <c r="V1058">
        <v>0</v>
      </c>
    </row>
    <row r="1059" spans="1:22" x14ac:dyDescent="0.3">
      <c r="A1059" s="18" t="s">
        <v>365</v>
      </c>
      <c r="B1059" s="17" t="s">
        <v>254</v>
      </c>
      <c r="C1059" s="17" t="s">
        <v>131</v>
      </c>
      <c r="D1059" s="22">
        <v>1716615.18</v>
      </c>
      <c r="E1059" s="22">
        <v>1853710.28</v>
      </c>
      <c r="F1059" s="22">
        <v>137095.1</v>
      </c>
      <c r="G1059" s="22">
        <v>22.69</v>
      </c>
      <c r="H1059" s="22">
        <v>0</v>
      </c>
      <c r="I1059" s="22">
        <v>84989.54</v>
      </c>
      <c r="J1059" s="22">
        <v>0</v>
      </c>
      <c r="K1059" s="22">
        <v>0</v>
      </c>
      <c r="L1059" s="22">
        <v>0</v>
      </c>
      <c r="M1059" s="22">
        <v>0</v>
      </c>
      <c r="N1059" s="22">
        <v>120682.52</v>
      </c>
      <c r="O1059" s="22">
        <v>671.31</v>
      </c>
      <c r="P1059" s="22">
        <v>0</v>
      </c>
      <c r="Q1059" s="22">
        <v>0</v>
      </c>
      <c r="R1059" s="22">
        <v>0</v>
      </c>
      <c r="S1059" s="22">
        <v>0</v>
      </c>
      <c r="T1059">
        <v>0</v>
      </c>
      <c r="U1059">
        <v>0</v>
      </c>
      <c r="V1059">
        <v>0</v>
      </c>
    </row>
    <row r="1060" spans="1:22" x14ac:dyDescent="0.3">
      <c r="A1060" s="18" t="s">
        <v>365</v>
      </c>
      <c r="B1060" s="17" t="s">
        <v>254</v>
      </c>
      <c r="C1060" s="17" t="s">
        <v>132</v>
      </c>
      <c r="D1060" s="22">
        <v>1139981.18</v>
      </c>
      <c r="E1060" s="22">
        <v>1258586.6824</v>
      </c>
      <c r="F1060" s="22">
        <v>137999.95000000001</v>
      </c>
      <c r="G1060" s="22">
        <v>2.76</v>
      </c>
      <c r="H1060" s="22">
        <v>0</v>
      </c>
      <c r="I1060" s="22">
        <v>83550.240000000005</v>
      </c>
      <c r="J1060" s="22">
        <v>0</v>
      </c>
      <c r="K1060" s="22">
        <v>0</v>
      </c>
      <c r="L1060" s="22">
        <v>0</v>
      </c>
      <c r="M1060" s="22">
        <v>0</v>
      </c>
      <c r="N1060" s="22">
        <v>48722.81</v>
      </c>
      <c r="O1060" s="22">
        <v>467.12</v>
      </c>
      <c r="P1060" s="22">
        <v>0</v>
      </c>
      <c r="Q1060" s="22">
        <v>19540.2376</v>
      </c>
      <c r="R1060" s="22">
        <v>145.79</v>
      </c>
      <c r="S1060" s="22">
        <v>0</v>
      </c>
      <c r="T1060">
        <v>2863.15</v>
      </c>
      <c r="U1060">
        <v>0</v>
      </c>
      <c r="V1060">
        <v>0</v>
      </c>
    </row>
    <row r="1061" spans="1:22" x14ac:dyDescent="0.3">
      <c r="A1061" s="18" t="s">
        <v>365</v>
      </c>
      <c r="B1061" s="17" t="s">
        <v>254</v>
      </c>
      <c r="C1061" s="17" t="s">
        <v>133</v>
      </c>
      <c r="D1061" s="22">
        <v>3295342.11</v>
      </c>
      <c r="E1061" s="22">
        <v>3587868.21</v>
      </c>
      <c r="F1061" s="22">
        <v>292526.09999999998</v>
      </c>
      <c r="G1061" s="22">
        <v>27.11</v>
      </c>
      <c r="H1061" s="22">
        <v>0</v>
      </c>
      <c r="I1061" s="22">
        <v>181486.48</v>
      </c>
      <c r="J1061" s="22">
        <v>0</v>
      </c>
      <c r="K1061" s="22">
        <v>0</v>
      </c>
      <c r="L1061" s="22">
        <v>0</v>
      </c>
      <c r="M1061" s="22">
        <v>0</v>
      </c>
      <c r="N1061" s="22">
        <v>225316.12</v>
      </c>
      <c r="O1061" s="22">
        <v>3221</v>
      </c>
      <c r="P1061" s="22">
        <v>0</v>
      </c>
      <c r="Q1061" s="22">
        <v>0</v>
      </c>
      <c r="R1061" s="22">
        <v>0</v>
      </c>
      <c r="S1061" s="22">
        <v>0</v>
      </c>
      <c r="T1061">
        <v>0</v>
      </c>
      <c r="U1061">
        <v>0</v>
      </c>
      <c r="V1061">
        <v>0</v>
      </c>
    </row>
    <row r="1062" spans="1:22" x14ac:dyDescent="0.3">
      <c r="A1062" s="18" t="s">
        <v>365</v>
      </c>
      <c r="B1062" s="17" t="s">
        <v>254</v>
      </c>
      <c r="C1062" s="17" t="s">
        <v>134</v>
      </c>
      <c r="D1062" s="22">
        <v>577008.25</v>
      </c>
      <c r="E1062" s="22">
        <v>617390.47369999997</v>
      </c>
      <c r="F1062" s="22">
        <v>72432.12</v>
      </c>
      <c r="G1062" s="22">
        <v>0</v>
      </c>
      <c r="H1062" s="22">
        <v>0</v>
      </c>
      <c r="I1062" s="22">
        <v>40025.47</v>
      </c>
      <c r="J1062" s="22">
        <v>0</v>
      </c>
      <c r="K1062" s="22">
        <v>0</v>
      </c>
      <c r="L1062" s="22">
        <v>0</v>
      </c>
      <c r="M1062" s="22">
        <v>0</v>
      </c>
      <c r="N1062" s="22">
        <v>26875.15</v>
      </c>
      <c r="O1062" s="22">
        <v>0</v>
      </c>
      <c r="P1062" s="22">
        <v>0</v>
      </c>
      <c r="Q1062" s="22">
        <v>33064.616300000002</v>
      </c>
      <c r="R1062" s="22">
        <v>379.68</v>
      </c>
      <c r="S1062" s="22">
        <v>635.04</v>
      </c>
      <c r="T1062">
        <v>0</v>
      </c>
      <c r="U1062">
        <v>0</v>
      </c>
      <c r="V1062">
        <v>0</v>
      </c>
    </row>
    <row r="1063" spans="1:22" x14ac:dyDescent="0.3">
      <c r="A1063" s="18" t="s">
        <v>365</v>
      </c>
      <c r="B1063" s="17" t="s">
        <v>254</v>
      </c>
      <c r="C1063" s="17" t="s">
        <v>135</v>
      </c>
      <c r="D1063" s="22">
        <v>3855115.5600000201</v>
      </c>
      <c r="E1063" s="22">
        <v>4198889.8100000201</v>
      </c>
      <c r="F1063" s="22">
        <v>343774.25</v>
      </c>
      <c r="G1063" s="22">
        <v>18.739999999999998</v>
      </c>
      <c r="H1063" s="22">
        <v>0</v>
      </c>
      <c r="I1063" s="22">
        <v>214691.23</v>
      </c>
      <c r="J1063" s="22">
        <v>0</v>
      </c>
      <c r="K1063" s="22">
        <v>0</v>
      </c>
      <c r="L1063" s="22">
        <v>0</v>
      </c>
      <c r="M1063" s="22">
        <v>0</v>
      </c>
      <c r="N1063" s="22">
        <v>255796.68</v>
      </c>
      <c r="O1063" s="22">
        <v>535.63</v>
      </c>
      <c r="P1063" s="22">
        <v>0</v>
      </c>
      <c r="Q1063" s="22">
        <v>0</v>
      </c>
      <c r="R1063" s="22">
        <v>0</v>
      </c>
      <c r="S1063" s="22">
        <v>0</v>
      </c>
      <c r="T1063">
        <v>0</v>
      </c>
      <c r="U1063">
        <v>0</v>
      </c>
      <c r="V1063">
        <v>0</v>
      </c>
    </row>
    <row r="1064" spans="1:22" x14ac:dyDescent="0.3">
      <c r="A1064" s="18" t="s">
        <v>365</v>
      </c>
      <c r="B1064" s="17" t="s">
        <v>254</v>
      </c>
      <c r="C1064" s="27" t="s">
        <v>136</v>
      </c>
      <c r="D1064" s="22">
        <v>2958798.78</v>
      </c>
      <c r="E1064" s="22">
        <v>1912013.7664999999</v>
      </c>
      <c r="F1064" s="22">
        <v>13964.24</v>
      </c>
      <c r="G1064" s="22">
        <v>0</v>
      </c>
      <c r="H1064" s="22">
        <v>0</v>
      </c>
      <c r="I1064" s="22">
        <v>8661.4599999999991</v>
      </c>
      <c r="J1064" s="22">
        <v>0</v>
      </c>
      <c r="K1064" s="22">
        <v>0</v>
      </c>
      <c r="L1064" s="22">
        <v>0</v>
      </c>
      <c r="M1064" s="22">
        <v>0</v>
      </c>
      <c r="N1064" s="22">
        <v>8949.92</v>
      </c>
      <c r="O1064" s="22">
        <v>4102.8</v>
      </c>
      <c r="P1064" s="22">
        <v>0</v>
      </c>
      <c r="Q1064" s="22">
        <v>1086684.6035</v>
      </c>
      <c r="R1064" s="22">
        <v>10103.299999999999</v>
      </c>
      <c r="S1064" s="22">
        <v>15832.05</v>
      </c>
      <c r="T1064">
        <v>22314.25</v>
      </c>
      <c r="U1064">
        <v>0</v>
      </c>
      <c r="V1064">
        <v>0</v>
      </c>
    </row>
    <row r="1065" spans="1:22" x14ac:dyDescent="0.3">
      <c r="A1065" s="18" t="s">
        <v>365</v>
      </c>
      <c r="B1065" s="17" t="s">
        <v>254</v>
      </c>
      <c r="C1065" s="17" t="s">
        <v>137</v>
      </c>
      <c r="D1065" s="22">
        <v>1098791.2</v>
      </c>
      <c r="E1065" s="22">
        <v>1188325.6200000001</v>
      </c>
      <c r="F1065" s="22">
        <v>89534.42</v>
      </c>
      <c r="G1065" s="22">
        <v>74.75</v>
      </c>
      <c r="H1065" s="22">
        <v>0</v>
      </c>
      <c r="I1065" s="22">
        <v>51071.7</v>
      </c>
      <c r="J1065" s="22">
        <v>0</v>
      </c>
      <c r="K1065" s="22">
        <v>0</v>
      </c>
      <c r="L1065" s="22">
        <v>0</v>
      </c>
      <c r="M1065" s="22">
        <v>0</v>
      </c>
      <c r="N1065" s="22">
        <v>48338.68</v>
      </c>
      <c r="O1065" s="22">
        <v>213.13</v>
      </c>
      <c r="P1065" s="22">
        <v>0</v>
      </c>
      <c r="Q1065" s="22">
        <v>0</v>
      </c>
      <c r="R1065" s="22">
        <v>0</v>
      </c>
      <c r="S1065" s="22">
        <v>0</v>
      </c>
      <c r="T1065">
        <v>0</v>
      </c>
      <c r="U1065">
        <v>0</v>
      </c>
      <c r="V1065">
        <v>0</v>
      </c>
    </row>
    <row r="1066" spans="1:22" x14ac:dyDescent="0.3">
      <c r="A1066" s="18" t="s">
        <v>365</v>
      </c>
      <c r="B1066" s="17" t="s">
        <v>254</v>
      </c>
      <c r="C1066" s="17" t="s">
        <v>138</v>
      </c>
      <c r="D1066" s="22">
        <v>4771077.05</v>
      </c>
      <c r="E1066" s="22">
        <v>5193057.2</v>
      </c>
      <c r="F1066" s="22">
        <v>421980.15</v>
      </c>
      <c r="G1066" s="22">
        <v>67.12</v>
      </c>
      <c r="H1066" s="22">
        <v>0</v>
      </c>
      <c r="I1066" s="22">
        <v>261247.05</v>
      </c>
      <c r="J1066" s="22">
        <v>0</v>
      </c>
      <c r="K1066" s="22">
        <v>0</v>
      </c>
      <c r="L1066" s="22">
        <v>0</v>
      </c>
      <c r="M1066" s="22">
        <v>0</v>
      </c>
      <c r="N1066" s="22">
        <v>206867.27</v>
      </c>
      <c r="O1066" s="22">
        <v>283.77</v>
      </c>
      <c r="P1066" s="22">
        <v>0</v>
      </c>
      <c r="Q1066" s="22">
        <v>0</v>
      </c>
      <c r="R1066" s="22">
        <v>0</v>
      </c>
      <c r="S1066" s="22">
        <v>0</v>
      </c>
      <c r="T1066">
        <v>0</v>
      </c>
      <c r="U1066">
        <v>0</v>
      </c>
      <c r="V1066">
        <v>0</v>
      </c>
    </row>
    <row r="1067" spans="1:22" x14ac:dyDescent="0.3">
      <c r="A1067" s="18" t="s">
        <v>365</v>
      </c>
      <c r="B1067" s="17" t="s">
        <v>254</v>
      </c>
      <c r="C1067" s="17" t="s">
        <v>139</v>
      </c>
      <c r="D1067" s="22">
        <v>333273.68</v>
      </c>
      <c r="E1067" s="22">
        <v>363722.27</v>
      </c>
      <c r="F1067" s="22">
        <v>30448.59</v>
      </c>
      <c r="G1067" s="22">
        <v>0</v>
      </c>
      <c r="H1067" s="22">
        <v>0</v>
      </c>
      <c r="I1067" s="22">
        <v>16879.849999999999</v>
      </c>
      <c r="J1067" s="22">
        <v>0</v>
      </c>
      <c r="K1067" s="22">
        <v>0</v>
      </c>
      <c r="L1067" s="22">
        <v>0</v>
      </c>
      <c r="M1067" s="22">
        <v>0</v>
      </c>
      <c r="N1067" s="22">
        <v>30581.59</v>
      </c>
      <c r="O1067" s="22">
        <v>100.59</v>
      </c>
      <c r="P1067" s="22">
        <v>0</v>
      </c>
      <c r="Q1067" s="22">
        <v>0</v>
      </c>
      <c r="R1067" s="22">
        <v>0</v>
      </c>
      <c r="S1067" s="22">
        <v>0</v>
      </c>
      <c r="T1067">
        <v>0</v>
      </c>
      <c r="U1067">
        <v>0</v>
      </c>
      <c r="V1067">
        <v>0</v>
      </c>
    </row>
    <row r="1068" spans="1:22" x14ac:dyDescent="0.3">
      <c r="A1068" s="18" t="s">
        <v>365</v>
      </c>
      <c r="B1068" s="17" t="s">
        <v>254</v>
      </c>
      <c r="C1068" s="17" t="s">
        <v>140</v>
      </c>
      <c r="D1068" s="22">
        <v>2198233.8299999898</v>
      </c>
      <c r="E1068" s="22">
        <v>1906339.75709999</v>
      </c>
      <c r="F1068" s="22">
        <v>160423.82</v>
      </c>
      <c r="G1068" s="22">
        <v>52.67</v>
      </c>
      <c r="H1068" s="22">
        <v>0</v>
      </c>
      <c r="I1068" s="22">
        <v>94050.559999999998</v>
      </c>
      <c r="J1068" s="22">
        <v>0</v>
      </c>
      <c r="K1068" s="22">
        <v>0</v>
      </c>
      <c r="L1068" s="22">
        <v>0</v>
      </c>
      <c r="M1068" s="22">
        <v>0</v>
      </c>
      <c r="N1068" s="22">
        <v>88042.47</v>
      </c>
      <c r="O1068" s="22">
        <v>651.85</v>
      </c>
      <c r="P1068" s="22">
        <v>0</v>
      </c>
      <c r="Q1068" s="22">
        <v>452469.18290000001</v>
      </c>
      <c r="R1068" s="22">
        <v>149.82</v>
      </c>
      <c r="S1068" s="22">
        <v>1.47</v>
      </c>
      <c r="T1068">
        <v>25997.41</v>
      </c>
      <c r="U1068">
        <v>0</v>
      </c>
      <c r="V1068">
        <v>0</v>
      </c>
    </row>
    <row r="1069" spans="1:22" x14ac:dyDescent="0.3">
      <c r="A1069" s="18" t="s">
        <v>365</v>
      </c>
      <c r="B1069" s="17" t="s">
        <v>254</v>
      </c>
      <c r="C1069" s="17" t="s">
        <v>141</v>
      </c>
      <c r="D1069" s="22">
        <v>4183042.7500000098</v>
      </c>
      <c r="E1069" s="22">
        <v>4453511.8159000101</v>
      </c>
      <c r="F1069" s="22">
        <v>303415.52</v>
      </c>
      <c r="G1069" s="22">
        <v>79.67</v>
      </c>
      <c r="H1069" s="22">
        <v>0</v>
      </c>
      <c r="I1069" s="22">
        <v>178223.95</v>
      </c>
      <c r="J1069" s="22">
        <v>0</v>
      </c>
      <c r="K1069" s="22">
        <v>0</v>
      </c>
      <c r="L1069" s="22">
        <v>0</v>
      </c>
      <c r="M1069" s="22">
        <v>0</v>
      </c>
      <c r="N1069" s="22">
        <v>182414.35</v>
      </c>
      <c r="O1069" s="22">
        <v>259.66000000000003</v>
      </c>
      <c r="P1069" s="22">
        <v>0</v>
      </c>
      <c r="Q1069" s="22">
        <v>33015.7641</v>
      </c>
      <c r="R1069" s="22">
        <v>65.58</v>
      </c>
      <c r="S1069" s="22">
        <v>3.73</v>
      </c>
      <c r="T1069">
        <v>1628.25</v>
      </c>
      <c r="U1069">
        <v>0</v>
      </c>
      <c r="V1069">
        <v>0</v>
      </c>
    </row>
    <row r="1070" spans="1:22" x14ac:dyDescent="0.3">
      <c r="A1070" s="18" t="s">
        <v>365</v>
      </c>
      <c r="B1070" s="17" t="s">
        <v>254</v>
      </c>
      <c r="C1070" s="17" t="s">
        <v>142</v>
      </c>
      <c r="D1070" s="22">
        <v>4676276.18</v>
      </c>
      <c r="E1070" s="22">
        <v>4907687.8065999998</v>
      </c>
      <c r="F1070" s="22">
        <v>388866.06</v>
      </c>
      <c r="G1070" s="22">
        <v>44.61</v>
      </c>
      <c r="H1070" s="22">
        <v>0</v>
      </c>
      <c r="I1070" s="22">
        <v>240969.1</v>
      </c>
      <c r="J1070" s="22">
        <v>0</v>
      </c>
      <c r="K1070" s="22">
        <v>0</v>
      </c>
      <c r="L1070" s="22">
        <v>0</v>
      </c>
      <c r="M1070" s="22">
        <v>0</v>
      </c>
      <c r="N1070" s="22">
        <v>308708.59999999998</v>
      </c>
      <c r="O1070" s="22">
        <v>737.17</v>
      </c>
      <c r="P1070" s="22">
        <v>0</v>
      </c>
      <c r="Q1070" s="22">
        <v>157454.43340000001</v>
      </c>
      <c r="R1070" s="22">
        <v>0</v>
      </c>
      <c r="S1070" s="22">
        <v>0</v>
      </c>
      <c r="T1070">
        <v>5237.8100000000004</v>
      </c>
      <c r="U1070">
        <v>0</v>
      </c>
      <c r="V1070">
        <v>0</v>
      </c>
    </row>
    <row r="1071" spans="1:22" x14ac:dyDescent="0.3">
      <c r="A1071" s="18" t="s">
        <v>365</v>
      </c>
      <c r="B1071" s="17" t="s">
        <v>254</v>
      </c>
      <c r="C1071" s="17" t="s">
        <v>143</v>
      </c>
      <c r="D1071" s="22">
        <v>3254231.95</v>
      </c>
      <c r="E1071" s="22">
        <v>2709258.9046</v>
      </c>
      <c r="F1071" s="22">
        <v>151372.04999999999</v>
      </c>
      <c r="G1071" s="22">
        <v>0</v>
      </c>
      <c r="H1071" s="22">
        <v>0</v>
      </c>
      <c r="I1071" s="22">
        <v>90268.66</v>
      </c>
      <c r="J1071" s="22">
        <v>0</v>
      </c>
      <c r="K1071" s="22">
        <v>0</v>
      </c>
      <c r="L1071" s="22">
        <v>0</v>
      </c>
      <c r="M1071" s="22">
        <v>0</v>
      </c>
      <c r="N1071" s="22">
        <v>70083.69</v>
      </c>
      <c r="O1071" s="22">
        <v>215.14</v>
      </c>
      <c r="P1071" s="22">
        <v>0</v>
      </c>
      <c r="Q1071" s="22">
        <v>696345.09539999999</v>
      </c>
      <c r="R1071" s="22">
        <v>0</v>
      </c>
      <c r="S1071" s="22">
        <v>0</v>
      </c>
      <c r="T1071">
        <v>7553.61</v>
      </c>
      <c r="U1071">
        <v>0</v>
      </c>
      <c r="V1071">
        <v>0</v>
      </c>
    </row>
    <row r="1072" spans="1:22" x14ac:dyDescent="0.3">
      <c r="A1072" s="18" t="s">
        <v>365</v>
      </c>
      <c r="B1072" s="17" t="s">
        <v>254</v>
      </c>
      <c r="C1072" s="17" t="s">
        <v>144</v>
      </c>
      <c r="D1072" s="22">
        <v>787882.28</v>
      </c>
      <c r="E1072" s="22">
        <v>855232.45</v>
      </c>
      <c r="F1072" s="22">
        <v>67350.17</v>
      </c>
      <c r="G1072" s="22">
        <v>69.53</v>
      </c>
      <c r="H1072" s="22">
        <v>0</v>
      </c>
      <c r="I1072" s="22">
        <v>37297.51</v>
      </c>
      <c r="J1072" s="22">
        <v>0</v>
      </c>
      <c r="K1072" s="22">
        <v>0</v>
      </c>
      <c r="L1072" s="22">
        <v>0</v>
      </c>
      <c r="M1072" s="22">
        <v>0</v>
      </c>
      <c r="N1072" s="22">
        <v>32415.83</v>
      </c>
      <c r="O1072" s="22">
        <v>704.35</v>
      </c>
      <c r="P1072" s="22">
        <v>0</v>
      </c>
      <c r="Q1072" s="22">
        <v>0</v>
      </c>
      <c r="R1072" s="22">
        <v>0</v>
      </c>
      <c r="S1072" s="22">
        <v>0</v>
      </c>
      <c r="T1072">
        <v>0</v>
      </c>
      <c r="U1072">
        <v>0</v>
      </c>
      <c r="V1072">
        <v>0</v>
      </c>
    </row>
    <row r="1073" spans="1:22" x14ac:dyDescent="0.3">
      <c r="A1073" s="18" t="s">
        <v>365</v>
      </c>
      <c r="B1073" s="17" t="s">
        <v>254</v>
      </c>
      <c r="C1073" s="17" t="s">
        <v>145</v>
      </c>
      <c r="D1073" s="22">
        <v>3110225.47</v>
      </c>
      <c r="E1073" s="22">
        <v>3413540.88</v>
      </c>
      <c r="F1073" s="22">
        <v>303315.40999999997</v>
      </c>
      <c r="G1073" s="22">
        <v>102.21</v>
      </c>
      <c r="H1073" s="22">
        <v>0</v>
      </c>
      <c r="I1073" s="22">
        <v>188360.54</v>
      </c>
      <c r="J1073" s="22">
        <v>0</v>
      </c>
      <c r="K1073" s="22">
        <v>0</v>
      </c>
      <c r="L1073" s="22">
        <v>0</v>
      </c>
      <c r="M1073" s="22">
        <v>0</v>
      </c>
      <c r="N1073" s="22">
        <v>241743.28</v>
      </c>
      <c r="O1073" s="22">
        <v>1516.47</v>
      </c>
      <c r="P1073" s="22">
        <v>0</v>
      </c>
      <c r="Q1073" s="22">
        <v>0</v>
      </c>
      <c r="R1073" s="22">
        <v>0</v>
      </c>
      <c r="S1073" s="22">
        <v>0</v>
      </c>
      <c r="T1073">
        <v>0</v>
      </c>
      <c r="U1073">
        <v>0</v>
      </c>
      <c r="V1073">
        <v>0</v>
      </c>
    </row>
    <row r="1074" spans="1:22" x14ac:dyDescent="0.3">
      <c r="A1074" s="18" t="s">
        <v>365</v>
      </c>
      <c r="B1074" s="17" t="s">
        <v>254</v>
      </c>
      <c r="C1074" s="17" t="s">
        <v>146</v>
      </c>
      <c r="D1074" s="22">
        <v>149590.78</v>
      </c>
      <c r="E1074" s="22">
        <v>155870.16</v>
      </c>
      <c r="F1074" s="22">
        <v>6279.38</v>
      </c>
      <c r="G1074" s="22">
        <v>0.18</v>
      </c>
      <c r="H1074" s="22">
        <v>0</v>
      </c>
      <c r="I1074" s="22">
        <v>2762.08</v>
      </c>
      <c r="J1074" s="22">
        <v>0</v>
      </c>
      <c r="K1074" s="22">
        <v>0</v>
      </c>
      <c r="L1074" s="22">
        <v>0</v>
      </c>
      <c r="M1074" s="22">
        <v>0</v>
      </c>
      <c r="N1074" s="22">
        <v>3896.6</v>
      </c>
      <c r="O1074" s="22">
        <v>0</v>
      </c>
      <c r="P1074" s="22">
        <v>0</v>
      </c>
      <c r="Q1074" s="22">
        <v>0</v>
      </c>
      <c r="R1074" s="22">
        <v>0</v>
      </c>
      <c r="S1074" s="22">
        <v>0</v>
      </c>
      <c r="T1074">
        <v>0</v>
      </c>
      <c r="U1074">
        <v>0</v>
      </c>
      <c r="V1074">
        <v>0</v>
      </c>
    </row>
    <row r="1075" spans="1:22" x14ac:dyDescent="0.3">
      <c r="A1075" s="18" t="s">
        <v>365</v>
      </c>
      <c r="B1075" s="17" t="s">
        <v>254</v>
      </c>
      <c r="C1075" s="17" t="s">
        <v>147</v>
      </c>
      <c r="D1075" s="22">
        <v>0</v>
      </c>
      <c r="E1075" s="22">
        <v>0</v>
      </c>
      <c r="F1075" s="22">
        <v>0</v>
      </c>
      <c r="G1075" s="22">
        <v>0</v>
      </c>
      <c r="H1075" s="22">
        <v>0</v>
      </c>
      <c r="I1075" s="22">
        <v>0</v>
      </c>
      <c r="J1075" s="22">
        <v>0</v>
      </c>
      <c r="K1075" s="22">
        <v>0</v>
      </c>
      <c r="L1075" s="22">
        <v>0</v>
      </c>
      <c r="M1075" s="22">
        <v>0</v>
      </c>
      <c r="N1075" s="22">
        <v>0</v>
      </c>
      <c r="O1075" s="22">
        <v>0</v>
      </c>
      <c r="P1075" s="22">
        <v>0</v>
      </c>
      <c r="Q1075" s="22">
        <v>0</v>
      </c>
      <c r="R1075" s="22">
        <v>0</v>
      </c>
      <c r="S1075" s="22">
        <v>0</v>
      </c>
      <c r="T1075">
        <v>0</v>
      </c>
      <c r="U1075">
        <v>0</v>
      </c>
      <c r="V1075">
        <v>0</v>
      </c>
    </row>
    <row r="1076" spans="1:22" x14ac:dyDescent="0.3">
      <c r="A1076" s="18" t="s">
        <v>67</v>
      </c>
      <c r="B1076" s="17" t="s">
        <v>255</v>
      </c>
      <c r="C1076" s="17" t="s">
        <v>129</v>
      </c>
      <c r="D1076" s="22">
        <v>5444790.7800000003</v>
      </c>
      <c r="E1076" s="22">
        <v>8908746.8000000007</v>
      </c>
      <c r="F1076" s="22">
        <v>3463956.02</v>
      </c>
      <c r="G1076" s="22">
        <v>367.3</v>
      </c>
      <c r="H1076" s="22">
        <v>0</v>
      </c>
      <c r="I1076" s="22">
        <v>0</v>
      </c>
      <c r="J1076" s="22">
        <v>0</v>
      </c>
      <c r="K1076" s="22">
        <v>0</v>
      </c>
      <c r="L1076" s="22">
        <v>0</v>
      </c>
      <c r="M1076" s="22">
        <v>1192294.8600000001</v>
      </c>
      <c r="N1076" s="22">
        <v>4927119.3600000003</v>
      </c>
      <c r="O1076" s="22">
        <v>1162.52</v>
      </c>
      <c r="P1076" s="22">
        <v>0</v>
      </c>
      <c r="Q1076" s="22">
        <v>0</v>
      </c>
      <c r="R1076" s="22">
        <v>0</v>
      </c>
      <c r="S1076" s="22">
        <v>0</v>
      </c>
      <c r="T1076">
        <v>0</v>
      </c>
      <c r="U1076">
        <v>0</v>
      </c>
      <c r="V1076">
        <v>0</v>
      </c>
    </row>
    <row r="1077" spans="1:22" x14ac:dyDescent="0.3">
      <c r="A1077" s="18" t="s">
        <v>67</v>
      </c>
      <c r="B1077" s="17" t="s">
        <v>255</v>
      </c>
      <c r="C1077" s="17" t="s">
        <v>130</v>
      </c>
      <c r="D1077" s="22">
        <v>252474.26</v>
      </c>
      <c r="E1077" s="22">
        <v>421245.4</v>
      </c>
      <c r="F1077" s="22">
        <v>168771.14</v>
      </c>
      <c r="G1077" s="22">
        <v>11.1</v>
      </c>
      <c r="H1077" s="22">
        <v>0</v>
      </c>
      <c r="I1077" s="22">
        <v>0</v>
      </c>
      <c r="J1077" s="22">
        <v>0</v>
      </c>
      <c r="K1077" s="22">
        <v>0</v>
      </c>
      <c r="L1077" s="22">
        <v>0</v>
      </c>
      <c r="M1077" s="22">
        <v>56376.92</v>
      </c>
      <c r="N1077" s="22">
        <v>41695.74</v>
      </c>
      <c r="O1077" s="22">
        <v>51.37</v>
      </c>
      <c r="P1077" s="22">
        <v>0</v>
      </c>
      <c r="Q1077" s="22">
        <v>0</v>
      </c>
      <c r="R1077" s="22">
        <v>0</v>
      </c>
      <c r="S1077" s="22">
        <v>0</v>
      </c>
      <c r="T1077">
        <v>0</v>
      </c>
      <c r="U1077">
        <v>0</v>
      </c>
      <c r="V1077">
        <v>0</v>
      </c>
    </row>
    <row r="1078" spans="1:22" x14ac:dyDescent="0.3">
      <c r="A1078" s="18" t="s">
        <v>67</v>
      </c>
      <c r="B1078" s="17" t="s">
        <v>255</v>
      </c>
      <c r="C1078" s="17" t="s">
        <v>131</v>
      </c>
      <c r="D1078" s="22">
        <v>5857953.0800000001</v>
      </c>
      <c r="E1078" s="22">
        <v>9011221.7947000004</v>
      </c>
      <c r="F1078" s="22">
        <v>5682530.9100000001</v>
      </c>
      <c r="G1078" s="22">
        <v>48.04</v>
      </c>
      <c r="H1078" s="22">
        <v>0</v>
      </c>
      <c r="I1078" s="22">
        <v>0</v>
      </c>
      <c r="J1078" s="22">
        <v>0</v>
      </c>
      <c r="K1078" s="22">
        <v>0</v>
      </c>
      <c r="L1078" s="22">
        <v>0</v>
      </c>
      <c r="M1078" s="22">
        <v>1206009.43</v>
      </c>
      <c r="N1078" s="22">
        <v>8198609.5099999998</v>
      </c>
      <c r="O1078" s="22">
        <v>3206.5</v>
      </c>
      <c r="P1078" s="22">
        <v>0</v>
      </c>
      <c r="Q1078" s="22">
        <v>6956732.5853000004</v>
      </c>
      <c r="R1078" s="22">
        <v>3496422.94</v>
      </c>
      <c r="S1078" s="22">
        <v>931047.45</v>
      </c>
      <c r="T1078">
        <v>22400445.960000001</v>
      </c>
      <c r="U1078">
        <v>0</v>
      </c>
      <c r="V1078">
        <v>2.6</v>
      </c>
    </row>
    <row r="1079" spans="1:22" x14ac:dyDescent="0.3">
      <c r="A1079" s="18" t="s">
        <v>67</v>
      </c>
      <c r="B1079" s="17" t="s">
        <v>255</v>
      </c>
      <c r="C1079" s="17" t="s">
        <v>132</v>
      </c>
      <c r="D1079" s="22">
        <v>92770110.359998897</v>
      </c>
      <c r="E1079" s="22">
        <v>213776346.40699899</v>
      </c>
      <c r="F1079" s="22">
        <v>130914425.51000001</v>
      </c>
      <c r="G1079" s="22">
        <v>156</v>
      </c>
      <c r="H1079" s="22">
        <v>0</v>
      </c>
      <c r="I1079" s="22">
        <v>0</v>
      </c>
      <c r="J1079" s="22">
        <v>0</v>
      </c>
      <c r="K1079" s="22">
        <v>0</v>
      </c>
      <c r="L1079" s="22">
        <v>0</v>
      </c>
      <c r="M1079" s="22">
        <v>26378942.579999998</v>
      </c>
      <c r="N1079" s="22">
        <v>87052156.700000003</v>
      </c>
      <c r="O1079" s="22">
        <v>27076.81</v>
      </c>
      <c r="P1079" s="22">
        <v>0</v>
      </c>
      <c r="Q1079" s="22">
        <v>26546714.052999999</v>
      </c>
      <c r="R1079" s="22">
        <v>13085675.130000001</v>
      </c>
      <c r="S1079" s="22">
        <v>3552849.46</v>
      </c>
      <c r="T1079">
        <v>9415493.4700000007</v>
      </c>
      <c r="U1079">
        <v>0</v>
      </c>
      <c r="V1079">
        <v>23.46</v>
      </c>
    </row>
    <row r="1080" spans="1:22" x14ac:dyDescent="0.3">
      <c r="A1080" s="18" t="s">
        <v>67</v>
      </c>
      <c r="B1080" s="17" t="s">
        <v>255</v>
      </c>
      <c r="C1080" s="17" t="s">
        <v>133</v>
      </c>
      <c r="D1080" s="22">
        <v>766809.9</v>
      </c>
      <c r="E1080" s="22">
        <v>547189.36730000004</v>
      </c>
      <c r="F1080" s="22">
        <v>89137.1</v>
      </c>
      <c r="G1080" s="22">
        <v>0.38</v>
      </c>
      <c r="H1080" s="22">
        <v>0</v>
      </c>
      <c r="I1080" s="22">
        <v>0</v>
      </c>
      <c r="J1080" s="22">
        <v>0</v>
      </c>
      <c r="K1080" s="22">
        <v>0</v>
      </c>
      <c r="L1080" s="22">
        <v>0</v>
      </c>
      <c r="M1080" s="22">
        <v>57534.35</v>
      </c>
      <c r="N1080" s="22">
        <v>12994.92</v>
      </c>
      <c r="O1080" s="22">
        <v>0</v>
      </c>
      <c r="P1080" s="22">
        <v>0</v>
      </c>
      <c r="Q1080" s="22">
        <v>387099.73269999999</v>
      </c>
      <c r="R1080" s="22">
        <v>26534.99</v>
      </c>
      <c r="S1080" s="22">
        <v>51807.11</v>
      </c>
      <c r="T1080">
        <v>0</v>
      </c>
      <c r="U1080">
        <v>0</v>
      </c>
      <c r="V1080">
        <v>0</v>
      </c>
    </row>
    <row r="1081" spans="1:22" x14ac:dyDescent="0.3">
      <c r="A1081" s="18" t="s">
        <v>67</v>
      </c>
      <c r="B1081" s="17" t="s">
        <v>255</v>
      </c>
      <c r="C1081" s="17" t="s">
        <v>134</v>
      </c>
      <c r="D1081" s="22">
        <v>26709881.399999999</v>
      </c>
      <c r="E1081" s="22">
        <v>32769266.172699999</v>
      </c>
      <c r="F1081" s="22">
        <v>7848285.0300000003</v>
      </c>
      <c r="G1081" s="22">
        <v>21.04</v>
      </c>
      <c r="H1081" s="22">
        <v>0</v>
      </c>
      <c r="I1081" s="22">
        <v>0</v>
      </c>
      <c r="J1081" s="22">
        <v>0</v>
      </c>
      <c r="K1081" s="22">
        <v>0</v>
      </c>
      <c r="L1081" s="22">
        <v>0</v>
      </c>
      <c r="M1081" s="22">
        <v>3904069.6</v>
      </c>
      <c r="N1081" s="22">
        <v>1067219.28</v>
      </c>
      <c r="O1081" s="22">
        <v>21217.119999999999</v>
      </c>
      <c r="P1081" s="22">
        <v>0</v>
      </c>
      <c r="Q1081" s="22">
        <v>2067676.6873000001</v>
      </c>
      <c r="R1081" s="22">
        <v>2050.87</v>
      </c>
      <c r="S1081" s="22">
        <v>276725.56</v>
      </c>
      <c r="T1081">
        <v>105982.06</v>
      </c>
      <c r="U1081">
        <v>0</v>
      </c>
      <c r="V1081">
        <v>0</v>
      </c>
    </row>
    <row r="1082" spans="1:22" x14ac:dyDescent="0.3">
      <c r="A1082" s="18" t="s">
        <v>67</v>
      </c>
      <c r="B1082" s="17" t="s">
        <v>255</v>
      </c>
      <c r="C1082" s="17" t="s">
        <v>135</v>
      </c>
      <c r="D1082" s="22">
        <v>8293229.4000000004</v>
      </c>
      <c r="E1082" s="22">
        <v>10117700.380000001</v>
      </c>
      <c r="F1082" s="22">
        <v>1824470.98</v>
      </c>
      <c r="G1082" s="22">
        <v>77.86</v>
      </c>
      <c r="H1082" s="22">
        <v>0</v>
      </c>
      <c r="I1082" s="22">
        <v>0</v>
      </c>
      <c r="J1082" s="22">
        <v>0</v>
      </c>
      <c r="K1082" s="22">
        <v>0</v>
      </c>
      <c r="L1082" s="22">
        <v>0</v>
      </c>
      <c r="M1082" s="22">
        <v>1354093.04</v>
      </c>
      <c r="N1082" s="22">
        <v>555410.80000000005</v>
      </c>
      <c r="O1082" s="22">
        <v>1380.4</v>
      </c>
      <c r="P1082" s="22">
        <v>0</v>
      </c>
      <c r="Q1082" s="22">
        <v>0</v>
      </c>
      <c r="R1082" s="22">
        <v>0</v>
      </c>
      <c r="S1082" s="22">
        <v>0</v>
      </c>
      <c r="T1082">
        <v>0</v>
      </c>
      <c r="U1082">
        <v>0</v>
      </c>
      <c r="V1082">
        <v>0</v>
      </c>
    </row>
    <row r="1083" spans="1:22" x14ac:dyDescent="0.3">
      <c r="A1083" s="18" t="s">
        <v>67</v>
      </c>
      <c r="B1083" s="17" t="s">
        <v>255</v>
      </c>
      <c r="C1083" s="17" t="s">
        <v>136</v>
      </c>
      <c r="D1083" s="22">
        <v>11714965.560000001</v>
      </c>
      <c r="E1083" s="22">
        <v>14699680.390699999</v>
      </c>
      <c r="F1083" s="22">
        <v>3788068.75</v>
      </c>
      <c r="G1083" s="22">
        <v>74.84</v>
      </c>
      <c r="H1083" s="22">
        <v>0</v>
      </c>
      <c r="I1083" s="22">
        <v>0</v>
      </c>
      <c r="J1083" s="22">
        <v>0</v>
      </c>
      <c r="K1083" s="22">
        <v>0</v>
      </c>
      <c r="L1083" s="22">
        <v>0</v>
      </c>
      <c r="M1083" s="22">
        <v>1967317.57</v>
      </c>
      <c r="N1083" s="22">
        <v>386216.24</v>
      </c>
      <c r="O1083" s="22">
        <v>3176.75</v>
      </c>
      <c r="P1083" s="22">
        <v>0</v>
      </c>
      <c r="Q1083" s="22">
        <v>985040.26930000004</v>
      </c>
      <c r="R1083" s="22">
        <v>49854.52</v>
      </c>
      <c r="S1083" s="22">
        <v>131831.82999999999</v>
      </c>
      <c r="T1083">
        <v>10140.91</v>
      </c>
      <c r="U1083">
        <v>0</v>
      </c>
      <c r="V1083">
        <v>0.14000000000000001</v>
      </c>
    </row>
    <row r="1084" spans="1:22" x14ac:dyDescent="0.3">
      <c r="A1084" s="18" t="s">
        <v>67</v>
      </c>
      <c r="B1084" s="17" t="s">
        <v>255</v>
      </c>
      <c r="C1084" s="17" t="s">
        <v>140</v>
      </c>
      <c r="D1084" s="22">
        <v>4159619.82</v>
      </c>
      <c r="E1084" s="22">
        <v>4934064.7</v>
      </c>
      <c r="F1084" s="22">
        <v>774444.88</v>
      </c>
      <c r="G1084" s="22">
        <v>37.06</v>
      </c>
      <c r="H1084" s="22">
        <v>0</v>
      </c>
      <c r="I1084" s="22">
        <v>0</v>
      </c>
      <c r="J1084" s="22">
        <v>0</v>
      </c>
      <c r="K1084" s="22">
        <v>0</v>
      </c>
      <c r="L1084" s="22">
        <v>0</v>
      </c>
      <c r="M1084" s="22">
        <v>660346.06000000006</v>
      </c>
      <c r="N1084" s="22">
        <v>150137.26</v>
      </c>
      <c r="O1084" s="22">
        <v>2319.65</v>
      </c>
      <c r="P1084" s="22">
        <v>0</v>
      </c>
      <c r="Q1084" s="22">
        <v>0</v>
      </c>
      <c r="R1084" s="22">
        <v>0</v>
      </c>
      <c r="S1084" s="22">
        <v>0</v>
      </c>
      <c r="T1084">
        <v>0</v>
      </c>
      <c r="U1084">
        <v>0</v>
      </c>
      <c r="V1084">
        <v>0</v>
      </c>
    </row>
    <row r="1085" spans="1:22" x14ac:dyDescent="0.3">
      <c r="A1085" s="18" t="s">
        <v>67</v>
      </c>
      <c r="B1085" s="17" t="s">
        <v>255</v>
      </c>
      <c r="C1085" s="17" t="s">
        <v>141</v>
      </c>
      <c r="D1085" s="22">
        <v>6175527.3599999901</v>
      </c>
      <c r="E1085" s="22">
        <v>7219409.9599999897</v>
      </c>
      <c r="F1085" s="22">
        <v>1043882.6</v>
      </c>
      <c r="G1085" s="22">
        <v>27.1</v>
      </c>
      <c r="H1085" s="22">
        <v>0</v>
      </c>
      <c r="I1085" s="22">
        <v>0</v>
      </c>
      <c r="J1085" s="22">
        <v>0</v>
      </c>
      <c r="K1085" s="22">
        <v>0</v>
      </c>
      <c r="L1085" s="22">
        <v>0</v>
      </c>
      <c r="M1085" s="22">
        <v>753047.48</v>
      </c>
      <c r="N1085" s="22">
        <v>252094.63</v>
      </c>
      <c r="O1085" s="22">
        <v>1839.54</v>
      </c>
      <c r="P1085" s="22">
        <v>0</v>
      </c>
      <c r="Q1085" s="22">
        <v>0</v>
      </c>
      <c r="R1085" s="22">
        <v>0</v>
      </c>
      <c r="S1085" s="22">
        <v>0</v>
      </c>
      <c r="T1085">
        <v>0</v>
      </c>
      <c r="U1085">
        <v>0</v>
      </c>
      <c r="V1085">
        <v>0</v>
      </c>
    </row>
    <row r="1086" spans="1:22" x14ac:dyDescent="0.3">
      <c r="A1086" s="18" t="s">
        <v>67</v>
      </c>
      <c r="B1086" s="17" t="s">
        <v>255</v>
      </c>
      <c r="C1086" s="17" t="s">
        <v>142</v>
      </c>
      <c r="D1086" s="22">
        <v>20297698.539999999</v>
      </c>
      <c r="E1086" s="22">
        <v>22614598.5966</v>
      </c>
      <c r="F1086" s="22">
        <v>4007357.66</v>
      </c>
      <c r="G1086" s="22">
        <v>30.2</v>
      </c>
      <c r="H1086" s="22">
        <v>0</v>
      </c>
      <c r="I1086" s="22">
        <v>0</v>
      </c>
      <c r="J1086" s="22">
        <v>0</v>
      </c>
      <c r="K1086" s="22">
        <v>0</v>
      </c>
      <c r="L1086" s="22">
        <v>0</v>
      </c>
      <c r="M1086" s="22">
        <v>2513597.16</v>
      </c>
      <c r="N1086" s="22">
        <v>591041.88</v>
      </c>
      <c r="O1086" s="22">
        <v>2044.7</v>
      </c>
      <c r="P1086" s="22">
        <v>0</v>
      </c>
      <c r="Q1086" s="22">
        <v>1951655.4234</v>
      </c>
      <c r="R1086" s="22">
        <v>0</v>
      </c>
      <c r="S1086" s="22">
        <v>261197.82</v>
      </c>
      <c r="T1086">
        <v>67850.66</v>
      </c>
      <c r="U1086">
        <v>0</v>
      </c>
      <c r="V1086">
        <v>0</v>
      </c>
    </row>
    <row r="1087" spans="1:22" x14ac:dyDescent="0.3">
      <c r="A1087" s="18" t="s">
        <v>67</v>
      </c>
      <c r="B1087" s="17" t="s">
        <v>255</v>
      </c>
      <c r="C1087" s="17" t="s">
        <v>143</v>
      </c>
      <c r="D1087" s="22">
        <v>16303247.66</v>
      </c>
      <c r="E1087" s="22">
        <v>18420101.866599999</v>
      </c>
      <c r="F1087" s="22">
        <v>2922097.07</v>
      </c>
      <c r="G1087" s="22">
        <v>50.58</v>
      </c>
      <c r="H1087" s="22">
        <v>0</v>
      </c>
      <c r="I1087" s="22">
        <v>0</v>
      </c>
      <c r="J1087" s="22">
        <v>0</v>
      </c>
      <c r="K1087" s="22">
        <v>0</v>
      </c>
      <c r="L1087" s="22">
        <v>0</v>
      </c>
      <c r="M1087" s="22">
        <v>1981044.66</v>
      </c>
      <c r="N1087" s="22">
        <v>360972.41</v>
      </c>
      <c r="O1087" s="22">
        <v>1580.75</v>
      </c>
      <c r="P1087" s="22">
        <v>0</v>
      </c>
      <c r="Q1087" s="22">
        <v>930176.3334</v>
      </c>
      <c r="R1087" s="22">
        <v>444.71</v>
      </c>
      <c r="S1087" s="22">
        <v>124488.76</v>
      </c>
      <c r="T1087">
        <v>20263.740000000002</v>
      </c>
      <c r="U1087">
        <v>0</v>
      </c>
      <c r="V1087">
        <v>0</v>
      </c>
    </row>
    <row r="1088" spans="1:22" x14ac:dyDescent="0.3">
      <c r="A1088" s="18" t="s">
        <v>67</v>
      </c>
      <c r="B1088" s="17" t="s">
        <v>255</v>
      </c>
      <c r="C1088" s="17" t="s">
        <v>144</v>
      </c>
      <c r="D1088" s="22">
        <v>532084.5</v>
      </c>
      <c r="E1088" s="22">
        <v>611143.48</v>
      </c>
      <c r="F1088" s="22">
        <v>79058.98</v>
      </c>
      <c r="G1088" s="22">
        <v>15.78</v>
      </c>
      <c r="H1088" s="22">
        <v>0</v>
      </c>
      <c r="I1088" s="22">
        <v>0</v>
      </c>
      <c r="J1088" s="22">
        <v>0</v>
      </c>
      <c r="K1088" s="22">
        <v>0</v>
      </c>
      <c r="L1088" s="22">
        <v>0</v>
      </c>
      <c r="M1088" s="22">
        <v>53277.4</v>
      </c>
      <c r="N1088" s="22">
        <v>79167.16</v>
      </c>
      <c r="O1088" s="22">
        <v>128.76</v>
      </c>
      <c r="P1088" s="22">
        <v>0</v>
      </c>
      <c r="Q1088" s="22">
        <v>0</v>
      </c>
      <c r="R1088" s="22">
        <v>0</v>
      </c>
      <c r="S1088" s="22">
        <v>0</v>
      </c>
      <c r="T1088">
        <v>0</v>
      </c>
      <c r="U1088">
        <v>0</v>
      </c>
      <c r="V1088">
        <v>0</v>
      </c>
    </row>
    <row r="1089" spans="1:22" x14ac:dyDescent="0.3">
      <c r="A1089" s="18" t="s">
        <v>67</v>
      </c>
      <c r="B1089" s="17" t="s">
        <v>255</v>
      </c>
      <c r="C1089" s="17" t="s">
        <v>145</v>
      </c>
      <c r="D1089" s="22">
        <v>272668.02</v>
      </c>
      <c r="E1089" s="22">
        <v>530606.12</v>
      </c>
      <c r="F1089" s="22">
        <v>257938.1</v>
      </c>
      <c r="G1089" s="22">
        <v>13.12</v>
      </c>
      <c r="H1089" s="22">
        <v>0</v>
      </c>
      <c r="I1089" s="22">
        <v>0</v>
      </c>
      <c r="J1089" s="22">
        <v>0</v>
      </c>
      <c r="K1089" s="22">
        <v>0</v>
      </c>
      <c r="L1089" s="22">
        <v>0</v>
      </c>
      <c r="M1089" s="22">
        <v>59702.5</v>
      </c>
      <c r="N1089" s="22">
        <v>524576.03</v>
      </c>
      <c r="O1089" s="22">
        <v>25</v>
      </c>
      <c r="P1089" s="22">
        <v>0</v>
      </c>
      <c r="Q1089" s="22">
        <v>0</v>
      </c>
      <c r="R1089" s="22">
        <v>0</v>
      </c>
      <c r="S1089" s="22">
        <v>0</v>
      </c>
      <c r="T1089">
        <v>0</v>
      </c>
      <c r="U1089">
        <v>0</v>
      </c>
      <c r="V1089">
        <v>0</v>
      </c>
    </row>
    <row r="1090" spans="1:22" x14ac:dyDescent="0.3">
      <c r="A1090" s="18" t="s">
        <v>67</v>
      </c>
      <c r="B1090" s="17" t="s">
        <v>255</v>
      </c>
      <c r="C1090" s="17" t="s">
        <v>146</v>
      </c>
      <c r="D1090" s="22">
        <v>31289953.3199999</v>
      </c>
      <c r="E1090" s="22">
        <v>45046868.0732999</v>
      </c>
      <c r="F1090" s="22">
        <v>15092767.82</v>
      </c>
      <c r="G1090" s="22">
        <v>166.22</v>
      </c>
      <c r="H1090" s="22">
        <v>0</v>
      </c>
      <c r="I1090" s="22">
        <v>0</v>
      </c>
      <c r="J1090" s="22">
        <v>0</v>
      </c>
      <c r="K1090" s="22">
        <v>0</v>
      </c>
      <c r="L1090" s="22">
        <v>0</v>
      </c>
      <c r="M1090" s="22">
        <v>5373905.9199999999</v>
      </c>
      <c r="N1090" s="22">
        <v>4046165.62</v>
      </c>
      <c r="O1090" s="22">
        <v>11593.5</v>
      </c>
      <c r="P1090" s="22">
        <v>0</v>
      </c>
      <c r="Q1090" s="22">
        <v>1627269.0467000001</v>
      </c>
      <c r="R1090" s="22">
        <v>73632.14</v>
      </c>
      <c r="S1090" s="22">
        <v>217783.84</v>
      </c>
      <c r="T1090">
        <v>77233.87</v>
      </c>
      <c r="U1090">
        <v>0</v>
      </c>
      <c r="V1090">
        <v>0</v>
      </c>
    </row>
    <row r="1091" spans="1:22" x14ac:dyDescent="0.3">
      <c r="A1091" s="18" t="s">
        <v>67</v>
      </c>
      <c r="B1091" s="17" t="s">
        <v>255</v>
      </c>
      <c r="C1091" s="17" t="s">
        <v>147</v>
      </c>
      <c r="D1091" s="22">
        <v>201336.32000000001</v>
      </c>
      <c r="E1091" s="22">
        <v>263433.90000000002</v>
      </c>
      <c r="F1091" s="22">
        <v>62097.58</v>
      </c>
      <c r="G1091" s="22">
        <v>15.16</v>
      </c>
      <c r="H1091" s="22">
        <v>0</v>
      </c>
      <c r="I1091" s="22">
        <v>0</v>
      </c>
      <c r="J1091" s="22">
        <v>0</v>
      </c>
      <c r="K1091" s="22">
        <v>0</v>
      </c>
      <c r="L1091" s="22">
        <v>0</v>
      </c>
      <c r="M1091" s="22">
        <v>31560.04</v>
      </c>
      <c r="N1091" s="22">
        <v>1049.52</v>
      </c>
      <c r="O1091" s="22">
        <v>0</v>
      </c>
      <c r="P1091" s="22">
        <v>0</v>
      </c>
      <c r="Q1091" s="22">
        <v>0</v>
      </c>
      <c r="R1091" s="22">
        <v>0</v>
      </c>
      <c r="S1091" s="22">
        <v>0</v>
      </c>
      <c r="T1091">
        <v>0</v>
      </c>
      <c r="U1091">
        <v>0</v>
      </c>
      <c r="V1091">
        <v>0</v>
      </c>
    </row>
    <row r="1092" spans="1:22" x14ac:dyDescent="0.3">
      <c r="A1092" s="18" t="s">
        <v>67</v>
      </c>
      <c r="B1092" s="17" t="s">
        <v>255</v>
      </c>
      <c r="C1092" s="17" t="s">
        <v>148</v>
      </c>
      <c r="D1092" s="22">
        <v>3535316.46</v>
      </c>
      <c r="E1092" s="22">
        <v>5264671.9000000004</v>
      </c>
      <c r="F1092" s="22">
        <v>1729355.44</v>
      </c>
      <c r="G1092" s="22">
        <v>8.8000000000000007</v>
      </c>
      <c r="H1092" s="22">
        <v>0</v>
      </c>
      <c r="I1092" s="22">
        <v>0</v>
      </c>
      <c r="J1092" s="22">
        <v>0</v>
      </c>
      <c r="K1092" s="22">
        <v>0</v>
      </c>
      <c r="L1092" s="22">
        <v>0</v>
      </c>
      <c r="M1092" s="22">
        <v>537102.6</v>
      </c>
      <c r="N1092" s="22">
        <v>3172795.53</v>
      </c>
      <c r="O1092" s="22">
        <v>461.91</v>
      </c>
      <c r="P1092" s="22">
        <v>0</v>
      </c>
      <c r="Q1092" s="22">
        <v>0</v>
      </c>
      <c r="R1092" s="22">
        <v>0</v>
      </c>
      <c r="S1092" s="22">
        <v>0</v>
      </c>
      <c r="T1092">
        <v>0</v>
      </c>
      <c r="U1092">
        <v>0</v>
      </c>
      <c r="V1092">
        <v>0</v>
      </c>
    </row>
    <row r="1093" spans="1:22" x14ac:dyDescent="0.3">
      <c r="A1093" s="18" t="s">
        <v>67</v>
      </c>
      <c r="B1093" s="17" t="s">
        <v>255</v>
      </c>
      <c r="C1093" s="17" t="s">
        <v>149</v>
      </c>
      <c r="D1093" s="22">
        <v>8671375.94000002</v>
      </c>
      <c r="E1093" s="22">
        <v>11836306.300000001</v>
      </c>
      <c r="F1093" s="22">
        <v>3164930.36</v>
      </c>
      <c r="G1093" s="22">
        <v>34.42</v>
      </c>
      <c r="H1093" s="22">
        <v>0</v>
      </c>
      <c r="I1093" s="22">
        <v>0</v>
      </c>
      <c r="J1093" s="22">
        <v>0</v>
      </c>
      <c r="K1093" s="22">
        <v>0</v>
      </c>
      <c r="L1093" s="22">
        <v>0</v>
      </c>
      <c r="M1093" s="22">
        <v>1357604.68</v>
      </c>
      <c r="N1093" s="22">
        <v>5823266.8799999999</v>
      </c>
      <c r="O1093" s="22">
        <v>4105.32</v>
      </c>
      <c r="P1093" s="22">
        <v>0</v>
      </c>
      <c r="Q1093" s="22">
        <v>0</v>
      </c>
      <c r="R1093" s="22">
        <v>0</v>
      </c>
      <c r="S1093" s="22">
        <v>0</v>
      </c>
      <c r="T1093">
        <v>0</v>
      </c>
      <c r="U1093">
        <v>0</v>
      </c>
      <c r="V1093">
        <v>0</v>
      </c>
    </row>
    <row r="1094" spans="1:22" x14ac:dyDescent="0.3">
      <c r="A1094" s="18" t="s">
        <v>67</v>
      </c>
      <c r="B1094" s="17" t="s">
        <v>255</v>
      </c>
      <c r="C1094" s="17" t="s">
        <v>150</v>
      </c>
      <c r="D1094" s="22">
        <v>1965156.8</v>
      </c>
      <c r="E1094" s="22">
        <v>2499522.08</v>
      </c>
      <c r="F1094" s="22">
        <v>534365.28</v>
      </c>
      <c r="G1094" s="22">
        <v>0</v>
      </c>
      <c r="H1094" s="22">
        <v>0</v>
      </c>
      <c r="I1094" s="22">
        <v>0</v>
      </c>
      <c r="J1094" s="22">
        <v>0</v>
      </c>
      <c r="K1094" s="22">
        <v>0</v>
      </c>
      <c r="L1094" s="22">
        <v>0</v>
      </c>
      <c r="M1094" s="22">
        <v>241814.22</v>
      </c>
      <c r="N1094" s="22">
        <v>587770.39</v>
      </c>
      <c r="O1094" s="22">
        <v>1406.92</v>
      </c>
      <c r="P1094" s="22">
        <v>0</v>
      </c>
      <c r="Q1094" s="22">
        <v>0</v>
      </c>
      <c r="R1094" s="22">
        <v>0</v>
      </c>
      <c r="S1094" s="22">
        <v>0</v>
      </c>
      <c r="T1094">
        <v>0</v>
      </c>
      <c r="U1094">
        <v>0</v>
      </c>
      <c r="V1094">
        <v>0</v>
      </c>
    </row>
    <row r="1095" spans="1:22" x14ac:dyDescent="0.3">
      <c r="A1095" s="18" t="s">
        <v>67</v>
      </c>
      <c r="B1095" s="17" t="s">
        <v>255</v>
      </c>
      <c r="C1095" s="17" t="s">
        <v>151</v>
      </c>
      <c r="D1095" s="22">
        <v>113293413.62</v>
      </c>
      <c r="E1095" s="22">
        <v>146599989.83649999</v>
      </c>
      <c r="F1095" s="22">
        <v>43620059.469999999</v>
      </c>
      <c r="G1095" s="22">
        <v>48.32</v>
      </c>
      <c r="H1095" s="22">
        <v>0</v>
      </c>
      <c r="I1095" s="22">
        <v>0</v>
      </c>
      <c r="J1095" s="22">
        <v>0</v>
      </c>
      <c r="K1095" s="22">
        <v>0</v>
      </c>
      <c r="L1095" s="22">
        <v>0</v>
      </c>
      <c r="M1095" s="22">
        <v>18475631.82</v>
      </c>
      <c r="N1095" s="22">
        <v>13620609.16</v>
      </c>
      <c r="O1095" s="22">
        <v>83022.539999999994</v>
      </c>
      <c r="P1095" s="22">
        <v>0</v>
      </c>
      <c r="Q1095" s="22">
        <v>12268641.5835</v>
      </c>
      <c r="R1095" s="22">
        <v>313197.01</v>
      </c>
      <c r="S1095" s="22">
        <v>1641961.32</v>
      </c>
      <c r="T1095">
        <v>746555.13</v>
      </c>
      <c r="U1095">
        <v>0</v>
      </c>
      <c r="V1095">
        <v>2.52</v>
      </c>
    </row>
    <row r="1096" spans="1:22" x14ac:dyDescent="0.3">
      <c r="A1096" s="18" t="s">
        <v>67</v>
      </c>
      <c r="B1096" s="17" t="s">
        <v>255</v>
      </c>
      <c r="C1096" s="17" t="s">
        <v>200</v>
      </c>
      <c r="D1096" s="22">
        <v>71774053.959999993</v>
      </c>
      <c r="E1096" s="22">
        <v>113311864.2631</v>
      </c>
      <c r="F1096" s="22">
        <v>45178529.109999999</v>
      </c>
      <c r="G1096" s="22">
        <v>38.68</v>
      </c>
      <c r="H1096" s="22">
        <v>0</v>
      </c>
      <c r="I1096" s="22">
        <v>0</v>
      </c>
      <c r="J1096" s="22">
        <v>0</v>
      </c>
      <c r="K1096" s="22">
        <v>0</v>
      </c>
      <c r="L1096" s="22">
        <v>0</v>
      </c>
      <c r="M1096" s="22">
        <v>15164981.960000001</v>
      </c>
      <c r="N1096" s="22">
        <v>2620277.17</v>
      </c>
      <c r="O1096" s="22">
        <v>51318.44</v>
      </c>
      <c r="P1096" s="22">
        <v>0</v>
      </c>
      <c r="Q1096" s="22">
        <v>5976807.4369000001</v>
      </c>
      <c r="R1096" s="22">
        <v>1536188.47</v>
      </c>
      <c r="S1096" s="22">
        <v>799900.16000000003</v>
      </c>
      <c r="T1096">
        <v>7383.72</v>
      </c>
      <c r="U1096">
        <v>7597.48</v>
      </c>
      <c r="V1096">
        <v>0.8</v>
      </c>
    </row>
    <row r="1097" spans="1:22" x14ac:dyDescent="0.3">
      <c r="A1097" s="18" t="s">
        <v>67</v>
      </c>
      <c r="B1097" s="17" t="s">
        <v>255</v>
      </c>
      <c r="C1097" s="17" t="s">
        <v>201</v>
      </c>
      <c r="D1097" s="22">
        <v>21167439.780000001</v>
      </c>
      <c r="E1097" s="22">
        <v>21452731.232099999</v>
      </c>
      <c r="F1097" s="22">
        <v>7970557</v>
      </c>
      <c r="G1097" s="22">
        <v>19.68</v>
      </c>
      <c r="H1097" s="22">
        <v>0</v>
      </c>
      <c r="I1097" s="22">
        <v>0</v>
      </c>
      <c r="J1097" s="22">
        <v>0</v>
      </c>
      <c r="K1097" s="22">
        <v>0</v>
      </c>
      <c r="L1097" s="22">
        <v>0</v>
      </c>
      <c r="M1097" s="22">
        <v>2871105.08</v>
      </c>
      <c r="N1097" s="22">
        <v>316291.11</v>
      </c>
      <c r="O1097" s="22">
        <v>3351.59</v>
      </c>
      <c r="P1097" s="22">
        <v>0</v>
      </c>
      <c r="Q1097" s="22">
        <v>10861831.787900001</v>
      </c>
      <c r="R1097" s="22">
        <v>1722883.86</v>
      </c>
      <c r="S1097" s="22">
        <v>1453682.38</v>
      </c>
      <c r="T1097">
        <v>5392.33</v>
      </c>
      <c r="U1097">
        <v>0</v>
      </c>
      <c r="V1097">
        <v>5.82</v>
      </c>
    </row>
    <row r="1098" spans="1:22" x14ac:dyDescent="0.3">
      <c r="A1098" s="18" t="s">
        <v>67</v>
      </c>
      <c r="B1098" s="17" t="s">
        <v>255</v>
      </c>
      <c r="C1098" s="17" t="s">
        <v>205</v>
      </c>
      <c r="D1098" s="22">
        <v>35487580.780000202</v>
      </c>
      <c r="E1098" s="22">
        <v>42536674.811700203</v>
      </c>
      <c r="F1098" s="22">
        <v>8830832.4800000004</v>
      </c>
      <c r="G1098" s="22">
        <v>35.1</v>
      </c>
      <c r="H1098" s="22">
        <v>0</v>
      </c>
      <c r="I1098" s="22">
        <v>0</v>
      </c>
      <c r="J1098" s="22">
        <v>0</v>
      </c>
      <c r="K1098" s="22">
        <v>0</v>
      </c>
      <c r="L1098" s="22">
        <v>0</v>
      </c>
      <c r="M1098" s="22">
        <v>5692855.6600000001</v>
      </c>
      <c r="N1098" s="22">
        <v>1327390.3</v>
      </c>
      <c r="O1098" s="22">
        <v>8545.68</v>
      </c>
      <c r="P1098" s="22">
        <v>0</v>
      </c>
      <c r="Q1098" s="22">
        <v>2057040.3683</v>
      </c>
      <c r="R1098" s="22">
        <v>0</v>
      </c>
      <c r="S1098" s="22">
        <v>275301.92</v>
      </c>
      <c r="T1098">
        <v>42247.78</v>
      </c>
      <c r="U1098">
        <v>0</v>
      </c>
      <c r="V1098">
        <v>2.7</v>
      </c>
    </row>
    <row r="1099" spans="1:22" x14ac:dyDescent="0.3">
      <c r="A1099" s="18" t="s">
        <v>67</v>
      </c>
      <c r="B1099" s="17" t="s">
        <v>255</v>
      </c>
      <c r="C1099" s="17" t="s">
        <v>206</v>
      </c>
      <c r="D1099" s="22">
        <v>65498613.199999601</v>
      </c>
      <c r="E1099" s="22">
        <v>68023602.511399597</v>
      </c>
      <c r="F1099" s="22">
        <v>10666380.289999999</v>
      </c>
      <c r="G1099" s="22">
        <v>10.119999999999999</v>
      </c>
      <c r="H1099" s="22">
        <v>0</v>
      </c>
      <c r="I1099" s="22">
        <v>0</v>
      </c>
      <c r="J1099" s="22">
        <v>0</v>
      </c>
      <c r="K1099" s="22">
        <v>0</v>
      </c>
      <c r="L1099" s="22">
        <v>0</v>
      </c>
      <c r="M1099" s="22">
        <v>7006275.0800000001</v>
      </c>
      <c r="N1099" s="22">
        <v>1678594.06</v>
      </c>
      <c r="O1099" s="22">
        <v>21656.62</v>
      </c>
      <c r="P1099" s="22">
        <v>0</v>
      </c>
      <c r="Q1099" s="22">
        <v>9399518.7085999995</v>
      </c>
      <c r="R1099" s="22">
        <v>152.49</v>
      </c>
      <c r="S1099" s="22">
        <v>1257975.24</v>
      </c>
      <c r="T1099">
        <v>78229.009999999995</v>
      </c>
      <c r="U1099">
        <v>0</v>
      </c>
      <c r="V1099">
        <v>0</v>
      </c>
    </row>
    <row r="1100" spans="1:22" x14ac:dyDescent="0.3">
      <c r="A1100" s="18" t="s">
        <v>67</v>
      </c>
      <c r="B1100" s="17" t="s">
        <v>255</v>
      </c>
      <c r="C1100" s="17" t="s">
        <v>215</v>
      </c>
      <c r="D1100" s="22">
        <v>396522.02</v>
      </c>
      <c r="E1100" s="22">
        <v>476870.88</v>
      </c>
      <c r="F1100" s="22">
        <v>80348.86</v>
      </c>
      <c r="G1100" s="22">
        <v>3.06</v>
      </c>
      <c r="H1100" s="22">
        <v>0</v>
      </c>
      <c r="I1100" s="22">
        <v>0</v>
      </c>
      <c r="J1100" s="22">
        <v>0</v>
      </c>
      <c r="K1100" s="22">
        <v>0</v>
      </c>
      <c r="L1100" s="22">
        <v>0</v>
      </c>
      <c r="M1100" s="22">
        <v>63821.56</v>
      </c>
      <c r="N1100" s="22">
        <v>4366.8999999999996</v>
      </c>
      <c r="O1100" s="22">
        <v>29.69</v>
      </c>
      <c r="P1100" s="22">
        <v>0</v>
      </c>
      <c r="Q1100" s="22">
        <v>0</v>
      </c>
      <c r="R1100" s="22">
        <v>0</v>
      </c>
      <c r="S1100" s="22">
        <v>0</v>
      </c>
      <c r="T1100">
        <v>0</v>
      </c>
      <c r="U1100">
        <v>0</v>
      </c>
      <c r="V1100">
        <v>0</v>
      </c>
    </row>
    <row r="1101" spans="1:22" x14ac:dyDescent="0.3">
      <c r="A1101" s="18" t="s">
        <v>67</v>
      </c>
      <c r="B1101" s="17" t="s">
        <v>255</v>
      </c>
      <c r="C1101" s="17" t="s">
        <v>207</v>
      </c>
      <c r="D1101" s="22">
        <v>8542090.6999999899</v>
      </c>
      <c r="E1101" s="22">
        <v>11011791.119999999</v>
      </c>
      <c r="F1101" s="22">
        <v>2469700.42</v>
      </c>
      <c r="G1101" s="22">
        <v>30.16</v>
      </c>
      <c r="H1101" s="22">
        <v>0</v>
      </c>
      <c r="I1101" s="22">
        <v>0</v>
      </c>
      <c r="J1101" s="22">
        <v>0</v>
      </c>
      <c r="K1101" s="22">
        <v>0</v>
      </c>
      <c r="L1101" s="22">
        <v>0</v>
      </c>
      <c r="M1101" s="22">
        <v>1473752.2</v>
      </c>
      <c r="N1101" s="22">
        <v>243583.62</v>
      </c>
      <c r="O1101" s="22">
        <v>2667.31</v>
      </c>
      <c r="P1101" s="22">
        <v>0</v>
      </c>
      <c r="Q1101" s="22">
        <v>0</v>
      </c>
      <c r="R1101" s="22">
        <v>0</v>
      </c>
      <c r="S1101" s="22">
        <v>0</v>
      </c>
      <c r="T1101">
        <v>0</v>
      </c>
      <c r="U1101">
        <v>0</v>
      </c>
      <c r="V1101">
        <v>0</v>
      </c>
    </row>
    <row r="1102" spans="1:22" x14ac:dyDescent="0.3">
      <c r="A1102" s="18" t="s">
        <v>67</v>
      </c>
      <c r="B1102" s="17" t="s">
        <v>255</v>
      </c>
      <c r="C1102" s="17" t="s">
        <v>216</v>
      </c>
      <c r="D1102" s="22">
        <v>57482574.7799998</v>
      </c>
      <c r="E1102" s="22">
        <v>60744948.915699802</v>
      </c>
      <c r="F1102" s="22">
        <v>10456233.76</v>
      </c>
      <c r="G1102" s="22">
        <v>38.94</v>
      </c>
      <c r="H1102" s="22">
        <v>0</v>
      </c>
      <c r="I1102" s="22">
        <v>0</v>
      </c>
      <c r="J1102" s="22">
        <v>0</v>
      </c>
      <c r="K1102" s="22">
        <v>0</v>
      </c>
      <c r="L1102" s="22">
        <v>0</v>
      </c>
      <c r="M1102" s="22">
        <v>8129739.8399999999</v>
      </c>
      <c r="N1102" s="22">
        <v>4079868.07</v>
      </c>
      <c r="O1102" s="22">
        <v>86153.83</v>
      </c>
      <c r="P1102" s="22">
        <v>0</v>
      </c>
      <c r="Q1102" s="22">
        <v>8311031.6442999998</v>
      </c>
      <c r="R1102" s="22">
        <v>4873.78</v>
      </c>
      <c r="S1102" s="22">
        <v>1112298.24</v>
      </c>
      <c r="T1102">
        <v>187268.68</v>
      </c>
      <c r="U1102">
        <v>0</v>
      </c>
      <c r="V1102">
        <v>0.8</v>
      </c>
    </row>
    <row r="1103" spans="1:22" x14ac:dyDescent="0.3">
      <c r="A1103" s="18" t="s">
        <v>67</v>
      </c>
      <c r="B1103" s="17" t="s">
        <v>255</v>
      </c>
      <c r="C1103" s="17" t="s">
        <v>208</v>
      </c>
      <c r="D1103" s="22">
        <v>2384991.84</v>
      </c>
      <c r="E1103" s="22">
        <v>3014728.02</v>
      </c>
      <c r="F1103" s="22">
        <v>629736.18000000005</v>
      </c>
      <c r="G1103" s="22">
        <v>9.3000000000000007</v>
      </c>
      <c r="H1103" s="22">
        <v>0</v>
      </c>
      <c r="I1103" s="22">
        <v>0</v>
      </c>
      <c r="J1103" s="22">
        <v>0</v>
      </c>
      <c r="K1103" s="22">
        <v>0</v>
      </c>
      <c r="L1103" s="22">
        <v>0</v>
      </c>
      <c r="M1103" s="22">
        <v>403473.64</v>
      </c>
      <c r="N1103" s="22">
        <v>230397.79</v>
      </c>
      <c r="O1103" s="22">
        <v>944.81</v>
      </c>
      <c r="P1103" s="22">
        <v>0</v>
      </c>
      <c r="Q1103" s="22">
        <v>0</v>
      </c>
      <c r="R1103" s="22">
        <v>0</v>
      </c>
      <c r="S1103" s="22">
        <v>0</v>
      </c>
      <c r="T1103">
        <v>0</v>
      </c>
      <c r="U1103">
        <v>0</v>
      </c>
      <c r="V1103">
        <v>0</v>
      </c>
    </row>
    <row r="1104" spans="1:22" x14ac:dyDescent="0.3">
      <c r="A1104" s="18" t="s">
        <v>67</v>
      </c>
      <c r="B1104" s="17" t="s">
        <v>255</v>
      </c>
      <c r="C1104" s="17" t="s">
        <v>209</v>
      </c>
      <c r="D1104" s="22">
        <v>9347921.5400000103</v>
      </c>
      <c r="E1104" s="22">
        <v>10999924.439999999</v>
      </c>
      <c r="F1104" s="22">
        <v>1652002.9</v>
      </c>
      <c r="G1104" s="22">
        <v>274.98</v>
      </c>
      <c r="H1104" s="22">
        <v>0</v>
      </c>
      <c r="I1104" s="22">
        <v>0</v>
      </c>
      <c r="J1104" s="22">
        <v>0</v>
      </c>
      <c r="K1104" s="22">
        <v>0</v>
      </c>
      <c r="L1104" s="22">
        <v>0</v>
      </c>
      <c r="M1104" s="22">
        <v>1080336.6200000001</v>
      </c>
      <c r="N1104" s="22">
        <v>408918.81</v>
      </c>
      <c r="O1104" s="22">
        <v>217.02</v>
      </c>
      <c r="P1104" s="22">
        <v>0</v>
      </c>
      <c r="Q1104" s="22">
        <v>0</v>
      </c>
      <c r="R1104" s="22">
        <v>0</v>
      </c>
      <c r="S1104" s="22">
        <v>0</v>
      </c>
      <c r="T1104">
        <v>0</v>
      </c>
      <c r="U1104">
        <v>0</v>
      </c>
      <c r="V1104">
        <v>0</v>
      </c>
    </row>
    <row r="1105" spans="1:22" x14ac:dyDescent="0.3">
      <c r="A1105" s="18" t="s">
        <v>67</v>
      </c>
      <c r="B1105" s="17" t="s">
        <v>255</v>
      </c>
      <c r="C1105" s="17" t="s">
        <v>210</v>
      </c>
      <c r="D1105" s="22">
        <v>1285200.7</v>
      </c>
      <c r="E1105" s="22">
        <v>1502772.9</v>
      </c>
      <c r="F1105" s="22">
        <v>217572.2</v>
      </c>
      <c r="G1105" s="22">
        <v>3.5</v>
      </c>
      <c r="H1105" s="22">
        <v>0</v>
      </c>
      <c r="I1105" s="22">
        <v>0</v>
      </c>
      <c r="J1105" s="22">
        <v>0</v>
      </c>
      <c r="K1105" s="22">
        <v>0</v>
      </c>
      <c r="L1105" s="22">
        <v>0</v>
      </c>
      <c r="M1105" s="22">
        <v>168021.14</v>
      </c>
      <c r="N1105" s="22">
        <v>99338.8</v>
      </c>
      <c r="O1105" s="22">
        <v>4202.3100000000004</v>
      </c>
      <c r="P1105" s="22">
        <v>0</v>
      </c>
      <c r="Q1105" s="22">
        <v>0</v>
      </c>
      <c r="R1105" s="22">
        <v>0</v>
      </c>
      <c r="S1105" s="22">
        <v>0</v>
      </c>
      <c r="T1105">
        <v>0</v>
      </c>
      <c r="U1105">
        <v>0</v>
      </c>
      <c r="V1105">
        <v>0</v>
      </c>
    </row>
    <row r="1106" spans="1:22" x14ac:dyDescent="0.3">
      <c r="A1106" s="18" t="s">
        <v>67</v>
      </c>
      <c r="B1106" s="17" t="s">
        <v>255</v>
      </c>
      <c r="C1106" s="17" t="s">
        <v>217</v>
      </c>
      <c r="D1106" s="22">
        <v>33757311.719999999</v>
      </c>
      <c r="E1106" s="22">
        <v>33552852.017700002</v>
      </c>
      <c r="F1106" s="22">
        <v>5290601.25</v>
      </c>
      <c r="G1106" s="22">
        <v>33.700000000000003</v>
      </c>
      <c r="H1106" s="22">
        <v>0</v>
      </c>
      <c r="I1106" s="22">
        <v>0</v>
      </c>
      <c r="J1106" s="22">
        <v>0</v>
      </c>
      <c r="K1106" s="22">
        <v>0</v>
      </c>
      <c r="L1106" s="22">
        <v>0</v>
      </c>
      <c r="M1106" s="22">
        <v>3570966.64</v>
      </c>
      <c r="N1106" s="22">
        <v>1015775.39</v>
      </c>
      <c r="O1106" s="22">
        <v>6411.64</v>
      </c>
      <c r="P1106" s="22">
        <v>0</v>
      </c>
      <c r="Q1106" s="22">
        <v>6361897.1222999999</v>
      </c>
      <c r="R1106" s="22">
        <v>15398.21</v>
      </c>
      <c r="S1106" s="22">
        <v>851437.96</v>
      </c>
      <c r="T1106">
        <v>171350.16</v>
      </c>
      <c r="U1106">
        <v>0</v>
      </c>
      <c r="V1106">
        <v>0</v>
      </c>
    </row>
    <row r="1107" spans="1:22" x14ac:dyDescent="0.3">
      <c r="A1107" s="18" t="s">
        <v>67</v>
      </c>
      <c r="B1107" s="17" t="s">
        <v>255</v>
      </c>
      <c r="C1107" s="17" t="s">
        <v>218</v>
      </c>
      <c r="D1107" s="22">
        <v>28043200.66</v>
      </c>
      <c r="E1107" s="22">
        <v>31754347.354499999</v>
      </c>
      <c r="F1107" s="22">
        <v>4722455.0599999996</v>
      </c>
      <c r="G1107" s="22">
        <v>40.409999999999997</v>
      </c>
      <c r="H1107" s="22">
        <v>0</v>
      </c>
      <c r="I1107" s="22">
        <v>0</v>
      </c>
      <c r="J1107" s="22">
        <v>0</v>
      </c>
      <c r="K1107" s="22">
        <v>0</v>
      </c>
      <c r="L1107" s="22">
        <v>0</v>
      </c>
      <c r="M1107" s="22">
        <v>3292885.99</v>
      </c>
      <c r="N1107" s="22">
        <v>768314.81</v>
      </c>
      <c r="O1107" s="22">
        <v>3297.03</v>
      </c>
      <c r="P1107" s="22">
        <v>0</v>
      </c>
      <c r="Q1107" s="22">
        <v>1167612.0655</v>
      </c>
      <c r="R1107" s="22">
        <v>37.549999999999997</v>
      </c>
      <c r="S1107" s="22">
        <v>156266.15</v>
      </c>
      <c r="T1107">
        <v>43990.26</v>
      </c>
      <c r="U1107">
        <v>0</v>
      </c>
      <c r="V1107">
        <v>7.0000000000000007E-2</v>
      </c>
    </row>
    <row r="1108" spans="1:22" x14ac:dyDescent="0.3">
      <c r="A1108" s="18" t="s">
        <v>67</v>
      </c>
      <c r="B1108" s="17" t="s">
        <v>255</v>
      </c>
      <c r="C1108" s="17" t="s">
        <v>219</v>
      </c>
      <c r="D1108" s="22">
        <v>54255811.999999799</v>
      </c>
      <c r="E1108" s="22">
        <v>59171207.717199802</v>
      </c>
      <c r="F1108" s="22">
        <v>8461941.6300000008</v>
      </c>
      <c r="G1108" s="22">
        <v>63.04</v>
      </c>
      <c r="H1108" s="22">
        <v>0</v>
      </c>
      <c r="I1108" s="22">
        <v>0</v>
      </c>
      <c r="J1108" s="22">
        <v>0</v>
      </c>
      <c r="K1108" s="22">
        <v>0</v>
      </c>
      <c r="L1108" s="22">
        <v>0</v>
      </c>
      <c r="M1108" s="22">
        <v>6064197.2300000004</v>
      </c>
      <c r="N1108" s="22">
        <v>1488683.02</v>
      </c>
      <c r="O1108" s="22">
        <v>16278.25</v>
      </c>
      <c r="P1108" s="22">
        <v>0</v>
      </c>
      <c r="Q1108" s="22">
        <v>4094533.6028</v>
      </c>
      <c r="R1108" s="22">
        <v>0</v>
      </c>
      <c r="S1108" s="22">
        <v>547987.68999999994</v>
      </c>
      <c r="T1108">
        <v>77059.710000000006</v>
      </c>
      <c r="U1108">
        <v>0</v>
      </c>
      <c r="V1108">
        <v>0.26</v>
      </c>
    </row>
    <row r="1109" spans="1:22" x14ac:dyDescent="0.3">
      <c r="A1109" s="18" t="s">
        <v>67</v>
      </c>
      <c r="B1109" s="17" t="s">
        <v>255</v>
      </c>
      <c r="C1109" s="17" t="s">
        <v>220</v>
      </c>
      <c r="D1109" s="22">
        <v>6551374.5600000098</v>
      </c>
      <c r="E1109" s="22">
        <v>7943065.1200000104</v>
      </c>
      <c r="F1109" s="22">
        <v>1391690.56</v>
      </c>
      <c r="G1109" s="22">
        <v>31.68</v>
      </c>
      <c r="H1109" s="22">
        <v>0</v>
      </c>
      <c r="I1109" s="22">
        <v>0</v>
      </c>
      <c r="J1109" s="22">
        <v>0</v>
      </c>
      <c r="K1109" s="22">
        <v>0</v>
      </c>
      <c r="L1109" s="22">
        <v>0</v>
      </c>
      <c r="M1109" s="22">
        <v>1063052.74</v>
      </c>
      <c r="N1109" s="22">
        <v>271269.49</v>
      </c>
      <c r="O1109" s="22">
        <v>1480.07</v>
      </c>
      <c r="P1109" s="22">
        <v>0</v>
      </c>
      <c r="Q1109" s="22">
        <v>0</v>
      </c>
      <c r="R1109" s="22">
        <v>0</v>
      </c>
      <c r="S1109" s="22">
        <v>0</v>
      </c>
      <c r="T1109">
        <v>0</v>
      </c>
      <c r="U1109">
        <v>0</v>
      </c>
      <c r="V1109">
        <v>0</v>
      </c>
    </row>
    <row r="1110" spans="1:22" x14ac:dyDescent="0.3">
      <c r="A1110" s="18" t="s">
        <v>67</v>
      </c>
      <c r="B1110" s="17" t="s">
        <v>255</v>
      </c>
      <c r="C1110" s="17" t="s">
        <v>153</v>
      </c>
      <c r="D1110" s="22">
        <v>5126408.9599999804</v>
      </c>
      <c r="E1110" s="22">
        <v>6006391.7044999804</v>
      </c>
      <c r="F1110" s="22">
        <v>1715943.07</v>
      </c>
      <c r="G1110" s="22">
        <v>42.22</v>
      </c>
      <c r="H1110" s="22">
        <v>0</v>
      </c>
      <c r="I1110" s="22">
        <v>0</v>
      </c>
      <c r="J1110" s="22">
        <v>0</v>
      </c>
      <c r="K1110" s="22">
        <v>0</v>
      </c>
      <c r="L1110" s="22">
        <v>0</v>
      </c>
      <c r="M1110" s="22">
        <v>803859.18</v>
      </c>
      <c r="N1110" s="22">
        <v>102077.58</v>
      </c>
      <c r="O1110" s="22">
        <v>1265.01</v>
      </c>
      <c r="P1110" s="22">
        <v>0</v>
      </c>
      <c r="Q1110" s="22">
        <v>1064801.7955</v>
      </c>
      <c r="R1110" s="22">
        <v>86334.95</v>
      </c>
      <c r="S1110" s="22">
        <v>142506.51999999999</v>
      </c>
      <c r="T1110">
        <v>94140.53</v>
      </c>
      <c r="U1110">
        <v>8843.43</v>
      </c>
      <c r="V1110">
        <v>0</v>
      </c>
    </row>
    <row r="1111" spans="1:22" x14ac:dyDescent="0.3">
      <c r="A1111" s="18" t="s">
        <v>67</v>
      </c>
      <c r="B1111" s="17" t="s">
        <v>255</v>
      </c>
      <c r="C1111" s="17" t="s">
        <v>154</v>
      </c>
      <c r="D1111" s="22">
        <v>398548.16</v>
      </c>
      <c r="E1111" s="22">
        <v>523209.94</v>
      </c>
      <c r="F1111" s="22">
        <v>124661.78</v>
      </c>
      <c r="G1111" s="22">
        <v>19.14</v>
      </c>
      <c r="H1111" s="22">
        <v>0</v>
      </c>
      <c r="I1111" s="22">
        <v>0</v>
      </c>
      <c r="J1111" s="22">
        <v>0</v>
      </c>
      <c r="K1111" s="22">
        <v>0</v>
      </c>
      <c r="L1111" s="22">
        <v>0</v>
      </c>
      <c r="M1111" s="22">
        <v>70023.34</v>
      </c>
      <c r="N1111" s="22">
        <v>21318.6</v>
      </c>
      <c r="O1111" s="22">
        <v>51.07</v>
      </c>
      <c r="P1111" s="22">
        <v>0</v>
      </c>
      <c r="Q1111" s="22">
        <v>0</v>
      </c>
      <c r="R1111" s="22">
        <v>0</v>
      </c>
      <c r="S1111" s="22">
        <v>0</v>
      </c>
      <c r="T1111">
        <v>0</v>
      </c>
      <c r="U1111">
        <v>0</v>
      </c>
      <c r="V1111">
        <v>0</v>
      </c>
    </row>
    <row r="1112" spans="1:22" x14ac:dyDescent="0.3">
      <c r="A1112" s="18" t="s">
        <v>67</v>
      </c>
      <c r="B1112" s="17" t="s">
        <v>255</v>
      </c>
      <c r="C1112" s="17" t="s">
        <v>156</v>
      </c>
      <c r="D1112" s="22">
        <v>9099303.7400000095</v>
      </c>
      <c r="E1112" s="22">
        <v>10968596.34</v>
      </c>
      <c r="F1112" s="22">
        <v>1869292.6</v>
      </c>
      <c r="G1112" s="22">
        <v>62.12</v>
      </c>
      <c r="H1112" s="22">
        <v>0</v>
      </c>
      <c r="I1112" s="22">
        <v>0</v>
      </c>
      <c r="J1112" s="22">
        <v>0</v>
      </c>
      <c r="K1112" s="22">
        <v>0</v>
      </c>
      <c r="L1112" s="22">
        <v>0</v>
      </c>
      <c r="M1112" s="22">
        <v>1326222.8999999999</v>
      </c>
      <c r="N1112" s="22">
        <v>392873.05</v>
      </c>
      <c r="O1112" s="22">
        <v>869.38</v>
      </c>
      <c r="P1112" s="22">
        <v>0</v>
      </c>
      <c r="Q1112" s="22">
        <v>0</v>
      </c>
      <c r="R1112" s="22">
        <v>0</v>
      </c>
      <c r="S1112" s="22">
        <v>0</v>
      </c>
      <c r="T1112">
        <v>0</v>
      </c>
      <c r="U1112">
        <v>0</v>
      </c>
      <c r="V1112">
        <v>0</v>
      </c>
    </row>
    <row r="1113" spans="1:22" x14ac:dyDescent="0.3">
      <c r="A1113" s="18" t="s">
        <v>67</v>
      </c>
      <c r="B1113" s="17" t="s">
        <v>255</v>
      </c>
      <c r="C1113" s="17" t="s">
        <v>157</v>
      </c>
      <c r="D1113" s="22">
        <v>57657412.68</v>
      </c>
      <c r="E1113" s="22">
        <v>61342632.500500001</v>
      </c>
      <c r="F1113" s="22">
        <v>11787246.25</v>
      </c>
      <c r="G1113" s="22">
        <v>107</v>
      </c>
      <c r="H1113" s="22">
        <v>0</v>
      </c>
      <c r="I1113" s="22">
        <v>0</v>
      </c>
      <c r="J1113" s="22">
        <v>0</v>
      </c>
      <c r="K1113" s="22">
        <v>0</v>
      </c>
      <c r="L1113" s="22">
        <v>0</v>
      </c>
      <c r="M1113" s="22">
        <v>7520363.1399999997</v>
      </c>
      <c r="N1113" s="22">
        <v>1663922.85</v>
      </c>
      <c r="O1113" s="22">
        <v>15898.72</v>
      </c>
      <c r="P1113" s="22">
        <v>0</v>
      </c>
      <c r="Q1113" s="22">
        <v>9369469.0594999995</v>
      </c>
      <c r="R1113" s="22">
        <v>13487.93</v>
      </c>
      <c r="S1113" s="22">
        <v>1253954.7</v>
      </c>
      <c r="T1113">
        <v>2110091.16</v>
      </c>
      <c r="U1113">
        <v>0</v>
      </c>
      <c r="V1113">
        <v>3.5</v>
      </c>
    </row>
    <row r="1114" spans="1:22" x14ac:dyDescent="0.3">
      <c r="A1114" s="18" t="s">
        <v>67</v>
      </c>
      <c r="B1114" s="17" t="s">
        <v>255</v>
      </c>
      <c r="C1114" s="17" t="s">
        <v>158</v>
      </c>
      <c r="D1114" s="22">
        <v>7053837.4800000098</v>
      </c>
      <c r="E1114" s="22">
        <v>8820247.3683000095</v>
      </c>
      <c r="F1114" s="22">
        <v>1971731.03</v>
      </c>
      <c r="G1114" s="22">
        <v>20.47</v>
      </c>
      <c r="H1114" s="22">
        <v>0</v>
      </c>
      <c r="I1114" s="22">
        <v>0</v>
      </c>
      <c r="J1114" s="22">
        <v>0</v>
      </c>
      <c r="K1114" s="22">
        <v>0</v>
      </c>
      <c r="L1114" s="22">
        <v>0</v>
      </c>
      <c r="M1114" s="22">
        <v>1098915.83</v>
      </c>
      <c r="N1114" s="22">
        <v>424374.17</v>
      </c>
      <c r="O1114" s="22">
        <v>246.13</v>
      </c>
      <c r="P1114" s="22">
        <v>0</v>
      </c>
      <c r="Q1114" s="22">
        <v>237499.27170000001</v>
      </c>
      <c r="R1114" s="22">
        <v>392.68</v>
      </c>
      <c r="S1114" s="22">
        <v>31785.45</v>
      </c>
      <c r="T1114">
        <v>9754.14</v>
      </c>
      <c r="U1114">
        <v>0</v>
      </c>
      <c r="V1114">
        <v>1.81</v>
      </c>
    </row>
    <row r="1115" spans="1:22" x14ac:dyDescent="0.3">
      <c r="A1115" s="18" t="s">
        <v>67</v>
      </c>
      <c r="B1115" s="17" t="s">
        <v>255</v>
      </c>
      <c r="C1115" s="17" t="s">
        <v>159</v>
      </c>
      <c r="D1115" s="22">
        <v>6775956.2000000002</v>
      </c>
      <c r="E1115" s="22">
        <v>8293355.6200000001</v>
      </c>
      <c r="F1115" s="22">
        <v>1517399.42</v>
      </c>
      <c r="G1115" s="22">
        <v>27.06</v>
      </c>
      <c r="H1115" s="22">
        <v>0</v>
      </c>
      <c r="I1115" s="22">
        <v>0</v>
      </c>
      <c r="J1115" s="22">
        <v>0</v>
      </c>
      <c r="K1115" s="22">
        <v>0</v>
      </c>
      <c r="L1115" s="22">
        <v>0</v>
      </c>
      <c r="M1115" s="22">
        <v>1008001.78</v>
      </c>
      <c r="N1115" s="22">
        <v>201315.19</v>
      </c>
      <c r="O1115" s="22">
        <v>695.02</v>
      </c>
      <c r="P1115" s="22">
        <v>0</v>
      </c>
      <c r="Q1115" s="22">
        <v>0</v>
      </c>
      <c r="R1115" s="22">
        <v>0</v>
      </c>
      <c r="S1115" s="22">
        <v>0</v>
      </c>
      <c r="T1115">
        <v>0</v>
      </c>
      <c r="U1115">
        <v>0</v>
      </c>
      <c r="V1115">
        <v>0</v>
      </c>
    </row>
    <row r="1116" spans="1:22" x14ac:dyDescent="0.3">
      <c r="A1116" s="18" t="s">
        <v>67</v>
      </c>
      <c r="B1116" s="17" t="s">
        <v>255</v>
      </c>
      <c r="C1116" s="17" t="s">
        <v>160</v>
      </c>
      <c r="D1116" s="22">
        <v>2994807.06</v>
      </c>
      <c r="E1116" s="22">
        <v>3728260.54</v>
      </c>
      <c r="F1116" s="22">
        <v>733453.48</v>
      </c>
      <c r="G1116" s="22">
        <v>8.08</v>
      </c>
      <c r="H1116" s="22">
        <v>0</v>
      </c>
      <c r="I1116" s="22">
        <v>0</v>
      </c>
      <c r="J1116" s="22">
        <v>0</v>
      </c>
      <c r="K1116" s="22">
        <v>0</v>
      </c>
      <c r="L1116" s="22">
        <v>0</v>
      </c>
      <c r="M1116" s="22">
        <v>372698.04</v>
      </c>
      <c r="N1116" s="22">
        <v>209851.66</v>
      </c>
      <c r="O1116" s="22">
        <v>1558.21</v>
      </c>
      <c r="P1116" s="22">
        <v>0</v>
      </c>
      <c r="Q1116" s="22">
        <v>0</v>
      </c>
      <c r="R1116" s="22">
        <v>0</v>
      </c>
      <c r="S1116" s="22">
        <v>0</v>
      </c>
      <c r="T1116">
        <v>0</v>
      </c>
      <c r="U1116">
        <v>0</v>
      </c>
      <c r="V1116">
        <v>0</v>
      </c>
    </row>
    <row r="1117" spans="1:22" x14ac:dyDescent="0.3">
      <c r="A1117" s="18" t="s">
        <v>67</v>
      </c>
      <c r="B1117" s="17" t="s">
        <v>255</v>
      </c>
      <c r="C1117" s="17" t="s">
        <v>161</v>
      </c>
      <c r="D1117" s="22">
        <v>26099106.219999999</v>
      </c>
      <c r="E1117" s="22">
        <v>21774671.584399998</v>
      </c>
      <c r="F1117" s="22">
        <v>4350513.99</v>
      </c>
      <c r="G1117" s="22">
        <v>15.42</v>
      </c>
      <c r="H1117" s="22">
        <v>0</v>
      </c>
      <c r="I1117" s="22">
        <v>0</v>
      </c>
      <c r="J1117" s="22">
        <v>0</v>
      </c>
      <c r="K1117" s="22">
        <v>0</v>
      </c>
      <c r="L1117" s="22">
        <v>0</v>
      </c>
      <c r="M1117" s="22">
        <v>2914191.9</v>
      </c>
      <c r="N1117" s="22">
        <v>763159.77</v>
      </c>
      <c r="O1117" s="22">
        <v>24948.82</v>
      </c>
      <c r="P1117" s="22">
        <v>0</v>
      </c>
      <c r="Q1117" s="22">
        <v>10249824.615599999</v>
      </c>
      <c r="R1117" s="22">
        <v>203100.95</v>
      </c>
      <c r="S1117" s="22">
        <v>1371775.04</v>
      </c>
      <c r="T1117">
        <v>47133.91</v>
      </c>
      <c r="U1117">
        <v>0</v>
      </c>
      <c r="V1117">
        <v>0</v>
      </c>
    </row>
    <row r="1118" spans="1:22" x14ac:dyDescent="0.3">
      <c r="A1118" s="18" t="s">
        <v>67</v>
      </c>
      <c r="B1118" s="17" t="s">
        <v>255</v>
      </c>
      <c r="C1118" s="17" t="s">
        <v>162</v>
      </c>
      <c r="D1118" s="22">
        <v>15806621.0399999</v>
      </c>
      <c r="E1118" s="22">
        <v>20033515.020199899</v>
      </c>
      <c r="F1118" s="22">
        <v>4477683.2300000004</v>
      </c>
      <c r="G1118" s="22">
        <v>416.16</v>
      </c>
      <c r="H1118" s="22">
        <v>0</v>
      </c>
      <c r="I1118" s="22">
        <v>0</v>
      </c>
      <c r="J1118" s="22">
        <v>0</v>
      </c>
      <c r="K1118" s="22">
        <v>0</v>
      </c>
      <c r="L1118" s="22">
        <v>0</v>
      </c>
      <c r="M1118" s="22">
        <v>2488430.59</v>
      </c>
      <c r="N1118" s="22">
        <v>627938.06000000006</v>
      </c>
      <c r="O1118" s="22">
        <v>5043.78</v>
      </c>
      <c r="P1118" s="22">
        <v>0</v>
      </c>
      <c r="Q1118" s="22">
        <v>289539.47979999997</v>
      </c>
      <c r="R1118" s="22">
        <v>0</v>
      </c>
      <c r="S1118" s="22">
        <v>38750.230000000003</v>
      </c>
      <c r="T1118">
        <v>15215.22</v>
      </c>
      <c r="U1118">
        <v>0</v>
      </c>
      <c r="V1118">
        <v>0</v>
      </c>
    </row>
    <row r="1119" spans="1:22" x14ac:dyDescent="0.3">
      <c r="A1119" s="18" t="s">
        <v>67</v>
      </c>
      <c r="B1119" s="17" t="s">
        <v>255</v>
      </c>
      <c r="C1119" s="17" t="s">
        <v>169</v>
      </c>
      <c r="D1119" s="22">
        <v>1218302.44</v>
      </c>
      <c r="E1119" s="22">
        <v>1635468.14</v>
      </c>
      <c r="F1119" s="22">
        <v>417165.7</v>
      </c>
      <c r="G1119" s="22">
        <v>6.44</v>
      </c>
      <c r="H1119" s="22">
        <v>0</v>
      </c>
      <c r="I1119" s="22">
        <v>0</v>
      </c>
      <c r="J1119" s="22">
        <v>0</v>
      </c>
      <c r="K1119" s="22">
        <v>0</v>
      </c>
      <c r="L1119" s="22">
        <v>0</v>
      </c>
      <c r="M1119" s="22">
        <v>203370.82</v>
      </c>
      <c r="N1119" s="22">
        <v>190985.67</v>
      </c>
      <c r="O1119" s="22">
        <v>0</v>
      </c>
      <c r="P1119" s="22">
        <v>0</v>
      </c>
      <c r="Q1119" s="22">
        <v>0</v>
      </c>
      <c r="R1119" s="22">
        <v>0</v>
      </c>
      <c r="S1119" s="22">
        <v>0</v>
      </c>
      <c r="T1119">
        <v>0</v>
      </c>
      <c r="U1119">
        <v>0</v>
      </c>
      <c r="V1119">
        <v>0</v>
      </c>
    </row>
    <row r="1120" spans="1:22" x14ac:dyDescent="0.3">
      <c r="A1120" s="18" t="s">
        <v>67</v>
      </c>
      <c r="B1120" s="17" t="s">
        <v>255</v>
      </c>
      <c r="C1120" s="17" t="s">
        <v>170</v>
      </c>
      <c r="D1120" s="22">
        <v>47965.06</v>
      </c>
      <c r="E1120" s="22">
        <v>57019.76</v>
      </c>
      <c r="F1120" s="22">
        <v>9054.7000000000007</v>
      </c>
      <c r="G1120" s="22">
        <v>3.8</v>
      </c>
      <c r="H1120" s="22">
        <v>0</v>
      </c>
      <c r="I1120" s="22">
        <v>0</v>
      </c>
      <c r="J1120" s="22">
        <v>0</v>
      </c>
      <c r="K1120" s="22">
        <v>0</v>
      </c>
      <c r="L1120" s="22">
        <v>0</v>
      </c>
      <c r="M1120" s="22">
        <v>5643.84</v>
      </c>
      <c r="N1120" s="22">
        <v>891.08</v>
      </c>
      <c r="O1120" s="22">
        <v>0</v>
      </c>
      <c r="P1120" s="22">
        <v>0</v>
      </c>
      <c r="Q1120" s="22">
        <v>0</v>
      </c>
      <c r="R1120" s="22">
        <v>0</v>
      </c>
      <c r="S1120" s="22">
        <v>0</v>
      </c>
      <c r="T1120">
        <v>0</v>
      </c>
      <c r="U1120">
        <v>0</v>
      </c>
      <c r="V1120">
        <v>0</v>
      </c>
    </row>
    <row r="1121" spans="1:22" x14ac:dyDescent="0.3">
      <c r="A1121" s="18" t="s">
        <v>67</v>
      </c>
      <c r="B1121" s="17" t="s">
        <v>255</v>
      </c>
      <c r="C1121" s="17" t="s">
        <v>171</v>
      </c>
      <c r="D1121" s="22">
        <v>400903.98</v>
      </c>
      <c r="E1121" s="22">
        <v>474751.42</v>
      </c>
      <c r="F1121" s="22">
        <v>73847.44</v>
      </c>
      <c r="G1121" s="22">
        <v>5.38</v>
      </c>
      <c r="H1121" s="22">
        <v>0</v>
      </c>
      <c r="I1121" s="22">
        <v>0</v>
      </c>
      <c r="J1121" s="22">
        <v>0</v>
      </c>
      <c r="K1121" s="22">
        <v>0</v>
      </c>
      <c r="L1121" s="22">
        <v>0</v>
      </c>
      <c r="M1121" s="22">
        <v>51222.44</v>
      </c>
      <c r="N1121" s="22">
        <v>2509.89</v>
      </c>
      <c r="O1121" s="22">
        <v>0</v>
      </c>
      <c r="P1121" s="22">
        <v>0</v>
      </c>
      <c r="Q1121" s="22">
        <v>0</v>
      </c>
      <c r="R1121" s="22">
        <v>0</v>
      </c>
      <c r="S1121" s="22">
        <v>0</v>
      </c>
      <c r="T1121">
        <v>0</v>
      </c>
      <c r="U1121">
        <v>0</v>
      </c>
      <c r="V1121">
        <v>0</v>
      </c>
    </row>
    <row r="1122" spans="1:22" x14ac:dyDescent="0.3">
      <c r="A1122" s="18" t="s">
        <v>67</v>
      </c>
      <c r="B1122" s="17" t="s">
        <v>255</v>
      </c>
      <c r="C1122" s="17" t="s">
        <v>172</v>
      </c>
      <c r="D1122" s="22">
        <v>426564.98</v>
      </c>
      <c r="E1122" s="22">
        <v>648293.72</v>
      </c>
      <c r="F1122" s="22">
        <v>221728.74</v>
      </c>
      <c r="G1122" s="22">
        <v>4.5</v>
      </c>
      <c r="H1122" s="22">
        <v>0</v>
      </c>
      <c r="I1122" s="22">
        <v>0</v>
      </c>
      <c r="J1122" s="22">
        <v>0</v>
      </c>
      <c r="K1122" s="22">
        <v>0</v>
      </c>
      <c r="L1122" s="22">
        <v>0</v>
      </c>
      <c r="M1122" s="22">
        <v>86763.72</v>
      </c>
      <c r="N1122" s="22">
        <v>10827</v>
      </c>
      <c r="O1122" s="22">
        <v>0</v>
      </c>
      <c r="P1122" s="22">
        <v>0</v>
      </c>
      <c r="Q1122" s="22">
        <v>0</v>
      </c>
      <c r="R1122" s="22">
        <v>0</v>
      </c>
      <c r="S1122" s="22">
        <v>0</v>
      </c>
      <c r="T1122">
        <v>0</v>
      </c>
      <c r="U1122">
        <v>0</v>
      </c>
      <c r="V1122">
        <v>0</v>
      </c>
    </row>
    <row r="1123" spans="1:22" x14ac:dyDescent="0.3">
      <c r="A1123" s="18" t="s">
        <v>67</v>
      </c>
      <c r="B1123" s="17" t="s">
        <v>255</v>
      </c>
      <c r="C1123" s="17" t="s">
        <v>173</v>
      </c>
      <c r="D1123" s="22">
        <v>3557.64</v>
      </c>
      <c r="E1123" s="22">
        <v>4525.38</v>
      </c>
      <c r="F1123" s="22">
        <v>967.74</v>
      </c>
      <c r="G1123" s="22">
        <v>2.64</v>
      </c>
      <c r="H1123" s="22">
        <v>0</v>
      </c>
      <c r="I1123" s="22">
        <v>0</v>
      </c>
      <c r="J1123" s="22">
        <v>0</v>
      </c>
      <c r="K1123" s="22">
        <v>0</v>
      </c>
      <c r="L1123" s="22">
        <v>0</v>
      </c>
      <c r="M1123" s="22">
        <v>605.66</v>
      </c>
      <c r="N1123" s="22">
        <v>0</v>
      </c>
      <c r="O1123" s="22">
        <v>26.46</v>
      </c>
      <c r="P1123" s="22">
        <v>0</v>
      </c>
      <c r="Q1123" s="22">
        <v>0</v>
      </c>
      <c r="R1123" s="22">
        <v>0</v>
      </c>
      <c r="S1123" s="22">
        <v>0</v>
      </c>
      <c r="T1123">
        <v>0</v>
      </c>
      <c r="U1123">
        <v>0</v>
      </c>
      <c r="V1123">
        <v>0</v>
      </c>
    </row>
    <row r="1124" spans="1:22" x14ac:dyDescent="0.3">
      <c r="A1124" s="18" t="s">
        <v>67</v>
      </c>
      <c r="B1124" s="17" t="s">
        <v>255</v>
      </c>
      <c r="C1124" s="17" t="s">
        <v>174</v>
      </c>
      <c r="D1124" s="22">
        <v>1705002.82</v>
      </c>
      <c r="E1124" s="22">
        <v>1748617.6251000001</v>
      </c>
      <c r="F1124" s="22">
        <v>313851.88</v>
      </c>
      <c r="G1124" s="22">
        <v>10.16</v>
      </c>
      <c r="H1124" s="22">
        <v>0</v>
      </c>
      <c r="I1124" s="22">
        <v>0</v>
      </c>
      <c r="J1124" s="22">
        <v>0</v>
      </c>
      <c r="K1124" s="22">
        <v>0</v>
      </c>
      <c r="L1124" s="22">
        <v>0</v>
      </c>
      <c r="M1124" s="22">
        <v>212329.25</v>
      </c>
      <c r="N1124" s="22">
        <v>27040.17</v>
      </c>
      <c r="O1124" s="22">
        <v>43.95</v>
      </c>
      <c r="P1124" s="22">
        <v>0</v>
      </c>
      <c r="Q1124" s="22">
        <v>312254.51490000001</v>
      </c>
      <c r="R1124" s="22">
        <v>227.19</v>
      </c>
      <c r="S1124" s="22">
        <v>41790.25</v>
      </c>
      <c r="T1124">
        <v>91.2</v>
      </c>
      <c r="U1124">
        <v>0</v>
      </c>
      <c r="V1124">
        <v>0</v>
      </c>
    </row>
    <row r="1125" spans="1:22" x14ac:dyDescent="0.3">
      <c r="A1125" s="18" t="s">
        <v>67</v>
      </c>
      <c r="B1125" s="17" t="s">
        <v>255</v>
      </c>
      <c r="C1125" s="17" t="s">
        <v>175</v>
      </c>
      <c r="D1125" s="22">
        <v>5789.16</v>
      </c>
      <c r="E1125" s="22">
        <v>6600.86</v>
      </c>
      <c r="F1125" s="22">
        <v>811.7</v>
      </c>
      <c r="G1125" s="22">
        <v>0</v>
      </c>
      <c r="H1125" s="22">
        <v>0</v>
      </c>
      <c r="I1125" s="22">
        <v>0</v>
      </c>
      <c r="J1125" s="22">
        <v>0</v>
      </c>
      <c r="K1125" s="22">
        <v>0</v>
      </c>
      <c r="L1125" s="22">
        <v>0</v>
      </c>
      <c r="M1125" s="22">
        <v>811.7</v>
      </c>
      <c r="N1125" s="22">
        <v>3504.24</v>
      </c>
      <c r="O1125" s="22">
        <v>0</v>
      </c>
      <c r="P1125" s="22">
        <v>0</v>
      </c>
      <c r="Q1125" s="22">
        <v>0</v>
      </c>
      <c r="R1125" s="22">
        <v>0</v>
      </c>
      <c r="S1125" s="22">
        <v>0</v>
      </c>
      <c r="T1125">
        <v>0</v>
      </c>
      <c r="U1125">
        <v>0</v>
      </c>
      <c r="V1125">
        <v>0</v>
      </c>
    </row>
    <row r="1126" spans="1:22" x14ac:dyDescent="0.3">
      <c r="A1126" s="18" t="s">
        <v>366</v>
      </c>
      <c r="B1126" s="17" t="s">
        <v>256</v>
      </c>
      <c r="C1126" s="17" t="s">
        <v>129</v>
      </c>
      <c r="D1126" s="22">
        <v>1800131.03</v>
      </c>
      <c r="E1126" s="22">
        <v>1866514.85</v>
      </c>
      <c r="F1126" s="22">
        <v>66383.820000000007</v>
      </c>
      <c r="G1126" s="22">
        <v>20.3</v>
      </c>
      <c r="H1126" s="22">
        <v>0</v>
      </c>
      <c r="I1126" s="22">
        <v>0</v>
      </c>
      <c r="J1126" s="22">
        <v>0</v>
      </c>
      <c r="K1126" s="22">
        <v>0</v>
      </c>
      <c r="L1126" s="22">
        <v>0</v>
      </c>
      <c r="M1126" s="22">
        <v>0</v>
      </c>
      <c r="N1126" s="22">
        <v>43792.35</v>
      </c>
      <c r="O1126" s="22">
        <v>0</v>
      </c>
      <c r="P1126" s="22">
        <v>0</v>
      </c>
      <c r="Q1126" s="22">
        <v>0</v>
      </c>
      <c r="R1126" s="22">
        <v>0</v>
      </c>
      <c r="S1126" s="22">
        <v>0</v>
      </c>
      <c r="T1126">
        <v>0</v>
      </c>
      <c r="U1126">
        <v>0</v>
      </c>
      <c r="V1126">
        <v>0</v>
      </c>
    </row>
    <row r="1127" spans="1:22" x14ac:dyDescent="0.3">
      <c r="A1127" s="18" t="s">
        <v>366</v>
      </c>
      <c r="B1127" s="17" t="s">
        <v>256</v>
      </c>
      <c r="C1127" s="17" t="s">
        <v>130</v>
      </c>
      <c r="D1127" s="22">
        <v>741990.2</v>
      </c>
      <c r="E1127" s="22">
        <v>833448.36</v>
      </c>
      <c r="F1127" s="22">
        <v>91458.16</v>
      </c>
      <c r="G1127" s="22">
        <v>10.58</v>
      </c>
      <c r="H1127" s="22">
        <v>0</v>
      </c>
      <c r="I1127" s="22">
        <v>0</v>
      </c>
      <c r="J1127" s="22">
        <v>0</v>
      </c>
      <c r="K1127" s="22">
        <v>0</v>
      </c>
      <c r="L1127" s="22">
        <v>0</v>
      </c>
      <c r="M1127" s="22">
        <v>0</v>
      </c>
      <c r="N1127" s="22">
        <v>65584.66</v>
      </c>
      <c r="O1127" s="22">
        <v>25</v>
      </c>
      <c r="P1127" s="22">
        <v>0</v>
      </c>
      <c r="Q1127" s="22">
        <v>0</v>
      </c>
      <c r="R1127" s="22">
        <v>0</v>
      </c>
      <c r="S1127" s="22">
        <v>0</v>
      </c>
      <c r="T1127">
        <v>0</v>
      </c>
      <c r="U1127">
        <v>0</v>
      </c>
      <c r="V1127">
        <v>0</v>
      </c>
    </row>
    <row r="1128" spans="1:22" x14ac:dyDescent="0.3">
      <c r="A1128" s="18" t="s">
        <v>366</v>
      </c>
      <c r="B1128" s="17" t="s">
        <v>256</v>
      </c>
      <c r="C1128" s="17" t="s">
        <v>137</v>
      </c>
      <c r="D1128" s="22">
        <v>11301029.32</v>
      </c>
      <c r="E1128" s="22">
        <v>12431123.293299999</v>
      </c>
      <c r="F1128" s="22">
        <v>4458767.5199999996</v>
      </c>
      <c r="G1128" s="22">
        <v>15.1</v>
      </c>
      <c r="H1128" s="22">
        <v>0</v>
      </c>
      <c r="I1128" s="22">
        <v>0</v>
      </c>
      <c r="J1128" s="22">
        <v>0</v>
      </c>
      <c r="K1128" s="22">
        <v>0</v>
      </c>
      <c r="L1128" s="22">
        <v>0</v>
      </c>
      <c r="M1128" s="22">
        <v>0</v>
      </c>
      <c r="N1128" s="22">
        <v>399633.94</v>
      </c>
      <c r="O1128" s="22">
        <v>25</v>
      </c>
      <c r="P1128" s="22">
        <v>0</v>
      </c>
      <c r="Q1128" s="22">
        <v>4136653.5666999999</v>
      </c>
      <c r="R1128" s="22">
        <v>807980.02</v>
      </c>
      <c r="S1128" s="22">
        <v>0</v>
      </c>
      <c r="T1128">
        <v>147380.45000000001</v>
      </c>
      <c r="U1128">
        <v>0</v>
      </c>
      <c r="V1128">
        <v>0</v>
      </c>
    </row>
    <row r="1129" spans="1:22" x14ac:dyDescent="0.3">
      <c r="A1129" s="18" t="s">
        <v>366</v>
      </c>
      <c r="B1129" s="17" t="s">
        <v>256</v>
      </c>
      <c r="C1129" s="17" t="s">
        <v>138</v>
      </c>
      <c r="D1129" s="22">
        <v>717329.27</v>
      </c>
      <c r="E1129" s="22">
        <v>903434.17</v>
      </c>
      <c r="F1129" s="22">
        <v>186104.9</v>
      </c>
      <c r="G1129" s="22">
        <v>10.46</v>
      </c>
      <c r="H1129" s="22">
        <v>0</v>
      </c>
      <c r="I1129" s="22">
        <v>0</v>
      </c>
      <c r="J1129" s="22">
        <v>0</v>
      </c>
      <c r="K1129" s="22">
        <v>0</v>
      </c>
      <c r="L1129" s="22">
        <v>0</v>
      </c>
      <c r="M1129" s="22">
        <v>0</v>
      </c>
      <c r="N1129" s="22">
        <v>24886.7</v>
      </c>
      <c r="O1129" s="22">
        <v>0</v>
      </c>
      <c r="P1129" s="22">
        <v>0</v>
      </c>
      <c r="Q1129" s="22">
        <v>0</v>
      </c>
      <c r="R1129" s="22">
        <v>0</v>
      </c>
      <c r="S1129" s="22">
        <v>0</v>
      </c>
      <c r="T1129">
        <v>0</v>
      </c>
      <c r="U1129">
        <v>0</v>
      </c>
      <c r="V1129">
        <v>0</v>
      </c>
    </row>
    <row r="1130" spans="1:22" x14ac:dyDescent="0.3">
      <c r="A1130" s="18" t="s">
        <v>366</v>
      </c>
      <c r="B1130" s="17" t="s">
        <v>256</v>
      </c>
      <c r="C1130" s="17" t="s">
        <v>139</v>
      </c>
      <c r="D1130" s="22">
        <v>1253892.92</v>
      </c>
      <c r="E1130" s="22">
        <v>1273850.1000000001</v>
      </c>
      <c r="F1130" s="22">
        <v>19957.18</v>
      </c>
      <c r="G1130" s="22">
        <v>12.94</v>
      </c>
      <c r="H1130" s="22">
        <v>0</v>
      </c>
      <c r="I1130" s="22">
        <v>0</v>
      </c>
      <c r="J1130" s="22">
        <v>0</v>
      </c>
      <c r="K1130" s="22">
        <v>0</v>
      </c>
      <c r="L1130" s="22">
        <v>0</v>
      </c>
      <c r="M1130" s="22">
        <v>0</v>
      </c>
      <c r="N1130" s="22">
        <v>137270.63</v>
      </c>
      <c r="O1130" s="22">
        <v>0</v>
      </c>
      <c r="P1130" s="22">
        <v>0</v>
      </c>
      <c r="Q1130" s="22">
        <v>0</v>
      </c>
      <c r="R1130" s="22">
        <v>0</v>
      </c>
      <c r="S1130" s="22">
        <v>0</v>
      </c>
      <c r="T1130">
        <v>0</v>
      </c>
      <c r="U1130">
        <v>0</v>
      </c>
      <c r="V1130">
        <v>0</v>
      </c>
    </row>
    <row r="1131" spans="1:22" x14ac:dyDescent="0.3">
      <c r="A1131" s="18" t="s">
        <v>366</v>
      </c>
      <c r="B1131" s="17" t="s">
        <v>256</v>
      </c>
      <c r="C1131" s="17" t="s">
        <v>140</v>
      </c>
      <c r="D1131" s="22">
        <v>362424.54</v>
      </c>
      <c r="E1131" s="22">
        <v>549609.16</v>
      </c>
      <c r="F1131" s="22">
        <v>187184.62</v>
      </c>
      <c r="G1131" s="22">
        <v>6.2</v>
      </c>
      <c r="H1131" s="22">
        <v>0</v>
      </c>
      <c r="I1131" s="22">
        <v>0</v>
      </c>
      <c r="J1131" s="22">
        <v>0</v>
      </c>
      <c r="K1131" s="22">
        <v>0</v>
      </c>
      <c r="L1131" s="22">
        <v>0</v>
      </c>
      <c r="M1131" s="22">
        <v>0</v>
      </c>
      <c r="N1131" s="22">
        <v>21639.89</v>
      </c>
      <c r="O1131" s="22">
        <v>0</v>
      </c>
      <c r="P1131" s="22">
        <v>0</v>
      </c>
      <c r="Q1131" s="22">
        <v>0</v>
      </c>
      <c r="R1131" s="22">
        <v>0</v>
      </c>
      <c r="S1131" s="22">
        <v>0</v>
      </c>
      <c r="T1131">
        <v>0</v>
      </c>
      <c r="U1131">
        <v>0</v>
      </c>
      <c r="V1131">
        <v>0</v>
      </c>
    </row>
    <row r="1132" spans="1:22" x14ac:dyDescent="0.3">
      <c r="A1132" s="18" t="s">
        <v>366</v>
      </c>
      <c r="B1132" s="17" t="s">
        <v>256</v>
      </c>
      <c r="C1132" s="17" t="s">
        <v>149</v>
      </c>
      <c r="D1132" s="22">
        <v>1898049.83</v>
      </c>
      <c r="E1132" s="22">
        <v>1924625.93</v>
      </c>
      <c r="F1132" s="22">
        <v>26576.1</v>
      </c>
      <c r="G1132" s="22">
        <v>4.16</v>
      </c>
      <c r="H1132" s="22">
        <v>0</v>
      </c>
      <c r="I1132" s="22">
        <v>0</v>
      </c>
      <c r="J1132" s="22">
        <v>0</v>
      </c>
      <c r="K1132" s="22">
        <v>0</v>
      </c>
      <c r="L1132" s="22">
        <v>0</v>
      </c>
      <c r="M1132" s="22">
        <v>0</v>
      </c>
      <c r="N1132" s="22">
        <v>92419.4</v>
      </c>
      <c r="O1132" s="22">
        <v>0</v>
      </c>
      <c r="P1132" s="22">
        <v>0</v>
      </c>
      <c r="Q1132" s="22">
        <v>0</v>
      </c>
      <c r="R1132" s="22">
        <v>0</v>
      </c>
      <c r="S1132" s="22">
        <v>0</v>
      </c>
      <c r="T1132">
        <v>0</v>
      </c>
      <c r="U1132">
        <v>0</v>
      </c>
      <c r="V1132">
        <v>0</v>
      </c>
    </row>
    <row r="1133" spans="1:22" x14ac:dyDescent="0.3">
      <c r="A1133" s="18" t="s">
        <v>366</v>
      </c>
      <c r="B1133" s="17" t="s">
        <v>256</v>
      </c>
      <c r="C1133" s="17" t="s">
        <v>150</v>
      </c>
      <c r="D1133" s="22">
        <v>37679516.859999999</v>
      </c>
      <c r="E1133" s="22">
        <v>50875801.566799998</v>
      </c>
      <c r="F1133" s="22">
        <v>18646742.449999999</v>
      </c>
      <c r="G1133" s="22">
        <v>33.200000000000003</v>
      </c>
      <c r="H1133" s="22">
        <v>0</v>
      </c>
      <c r="I1133" s="22">
        <v>0</v>
      </c>
      <c r="J1133" s="22">
        <v>0</v>
      </c>
      <c r="K1133" s="22">
        <v>0</v>
      </c>
      <c r="L1133" s="22">
        <v>0</v>
      </c>
      <c r="M1133" s="22">
        <v>0</v>
      </c>
      <c r="N1133" s="22">
        <v>2219910.7999999998</v>
      </c>
      <c r="O1133" s="22">
        <v>125</v>
      </c>
      <c r="P1133" s="22">
        <v>0</v>
      </c>
      <c r="Q1133" s="22">
        <v>7197866.0432000002</v>
      </c>
      <c r="R1133" s="22">
        <v>1747408.3</v>
      </c>
      <c r="S1133" s="22">
        <v>0</v>
      </c>
      <c r="T1133">
        <v>268506.09999999998</v>
      </c>
      <c r="U1133">
        <v>0</v>
      </c>
      <c r="V1133">
        <v>0</v>
      </c>
    </row>
    <row r="1134" spans="1:22" x14ac:dyDescent="0.3">
      <c r="A1134" s="18" t="s">
        <v>366</v>
      </c>
      <c r="B1134" s="17" t="s">
        <v>256</v>
      </c>
      <c r="C1134" s="17" t="s">
        <v>151</v>
      </c>
      <c r="D1134" s="22">
        <v>10602426.92</v>
      </c>
      <c r="E1134" s="22">
        <v>11269794.390000001</v>
      </c>
      <c r="F1134" s="22">
        <v>667367.47</v>
      </c>
      <c r="G1134" s="22">
        <v>11.05</v>
      </c>
      <c r="H1134" s="22">
        <v>0</v>
      </c>
      <c r="I1134" s="22">
        <v>0</v>
      </c>
      <c r="J1134" s="22">
        <v>0</v>
      </c>
      <c r="K1134" s="22">
        <v>0</v>
      </c>
      <c r="L1134" s="22">
        <v>0</v>
      </c>
      <c r="M1134" s="22">
        <v>0</v>
      </c>
      <c r="N1134" s="22">
        <v>812584.24</v>
      </c>
      <c r="O1134" s="22">
        <v>0</v>
      </c>
      <c r="P1134" s="22">
        <v>0</v>
      </c>
      <c r="Q1134" s="22">
        <v>0</v>
      </c>
      <c r="R1134" s="22">
        <v>0</v>
      </c>
      <c r="S1134" s="22">
        <v>0</v>
      </c>
      <c r="T1134">
        <v>0</v>
      </c>
      <c r="U1134">
        <v>0</v>
      </c>
      <c r="V1134">
        <v>0</v>
      </c>
    </row>
    <row r="1135" spans="1:22" x14ac:dyDescent="0.3">
      <c r="A1135" s="18" t="s">
        <v>366</v>
      </c>
      <c r="B1135" s="17" t="s">
        <v>256</v>
      </c>
      <c r="C1135" s="17" t="s">
        <v>200</v>
      </c>
      <c r="D1135" s="22">
        <v>1331439.1299999999</v>
      </c>
      <c r="E1135" s="22">
        <v>1369021.79</v>
      </c>
      <c r="F1135" s="22">
        <v>37582.660000000003</v>
      </c>
      <c r="G1135" s="22">
        <v>2.73</v>
      </c>
      <c r="H1135" s="22">
        <v>0</v>
      </c>
      <c r="I1135" s="22">
        <v>0</v>
      </c>
      <c r="J1135" s="22">
        <v>0</v>
      </c>
      <c r="K1135" s="22">
        <v>0</v>
      </c>
      <c r="L1135" s="22">
        <v>0</v>
      </c>
      <c r="M1135" s="22">
        <v>0</v>
      </c>
      <c r="N1135" s="22">
        <v>105731.35</v>
      </c>
      <c r="O1135" s="22">
        <v>0</v>
      </c>
      <c r="P1135" s="22">
        <v>0</v>
      </c>
      <c r="Q1135" s="22">
        <v>0</v>
      </c>
      <c r="R1135" s="22">
        <v>0</v>
      </c>
      <c r="S1135" s="22">
        <v>0</v>
      </c>
      <c r="T1135">
        <v>0</v>
      </c>
      <c r="U1135">
        <v>0</v>
      </c>
      <c r="V1135">
        <v>0</v>
      </c>
    </row>
    <row r="1136" spans="1:22" x14ac:dyDescent="0.3">
      <c r="A1136" s="18" t="s">
        <v>366</v>
      </c>
      <c r="B1136" s="17" t="s">
        <v>256</v>
      </c>
      <c r="C1136" s="17" t="s">
        <v>201</v>
      </c>
      <c r="D1136" s="22">
        <v>252364.44</v>
      </c>
      <c r="E1136" s="22">
        <v>322773.67</v>
      </c>
      <c r="F1136" s="22">
        <v>70409.23</v>
      </c>
      <c r="G1136" s="22">
        <v>1.52</v>
      </c>
      <c r="H1136" s="22">
        <v>0</v>
      </c>
      <c r="I1136" s="22">
        <v>0</v>
      </c>
      <c r="J1136" s="22">
        <v>0</v>
      </c>
      <c r="K1136" s="22">
        <v>0</v>
      </c>
      <c r="L1136" s="22">
        <v>0</v>
      </c>
      <c r="M1136" s="22">
        <v>0</v>
      </c>
      <c r="N1136" s="22">
        <v>6296.56</v>
      </c>
      <c r="O1136" s="22">
        <v>0</v>
      </c>
      <c r="P1136" s="22">
        <v>0</v>
      </c>
      <c r="Q1136" s="22">
        <v>0</v>
      </c>
      <c r="R1136" s="22">
        <v>0</v>
      </c>
      <c r="S1136" s="22">
        <v>0</v>
      </c>
      <c r="T1136">
        <v>0</v>
      </c>
      <c r="U1136">
        <v>0</v>
      </c>
      <c r="V1136">
        <v>0</v>
      </c>
    </row>
    <row r="1137" spans="1:22" x14ac:dyDescent="0.3">
      <c r="A1137" s="18" t="s">
        <v>366</v>
      </c>
      <c r="B1137" s="17" t="s">
        <v>256</v>
      </c>
      <c r="C1137" s="17" t="s">
        <v>205</v>
      </c>
      <c r="D1137" s="22">
        <v>1073435.8400000001</v>
      </c>
      <c r="E1137" s="22">
        <v>1324698.79</v>
      </c>
      <c r="F1137" s="22">
        <v>251262.95</v>
      </c>
      <c r="G1137" s="22">
        <v>0</v>
      </c>
      <c r="H1137" s="22">
        <v>0</v>
      </c>
      <c r="I1137" s="22">
        <v>0</v>
      </c>
      <c r="J1137" s="22">
        <v>0</v>
      </c>
      <c r="K1137" s="22">
        <v>0</v>
      </c>
      <c r="L1137" s="22">
        <v>0</v>
      </c>
      <c r="M1137" s="22">
        <v>0</v>
      </c>
      <c r="N1137" s="22">
        <v>64369.84</v>
      </c>
      <c r="O1137" s="22">
        <v>0</v>
      </c>
      <c r="P1137" s="22">
        <v>0</v>
      </c>
      <c r="Q1137" s="22">
        <v>0</v>
      </c>
      <c r="R1137" s="22">
        <v>0</v>
      </c>
      <c r="S1137" s="22">
        <v>0</v>
      </c>
      <c r="T1137">
        <v>0</v>
      </c>
      <c r="U1137">
        <v>0</v>
      </c>
      <c r="V1137">
        <v>0</v>
      </c>
    </row>
    <row r="1138" spans="1:22" x14ac:dyDescent="0.3">
      <c r="A1138" s="18" t="s">
        <v>366</v>
      </c>
      <c r="B1138" s="17" t="s">
        <v>256</v>
      </c>
      <c r="C1138" s="17" t="s">
        <v>206</v>
      </c>
      <c r="D1138" s="22">
        <v>3567808.28</v>
      </c>
      <c r="E1138" s="22">
        <v>3784375.34</v>
      </c>
      <c r="F1138" s="22">
        <v>216567.06</v>
      </c>
      <c r="G1138" s="22">
        <v>52.21</v>
      </c>
      <c r="H1138" s="22">
        <v>0</v>
      </c>
      <c r="I1138" s="22">
        <v>0</v>
      </c>
      <c r="J1138" s="22">
        <v>0</v>
      </c>
      <c r="K1138" s="22">
        <v>0</v>
      </c>
      <c r="L1138" s="22">
        <v>0</v>
      </c>
      <c r="M1138" s="22">
        <v>0</v>
      </c>
      <c r="N1138" s="22">
        <v>107570.38</v>
      </c>
      <c r="O1138" s="22">
        <v>0</v>
      </c>
      <c r="P1138" s="22">
        <v>0</v>
      </c>
      <c r="Q1138" s="22">
        <v>0</v>
      </c>
      <c r="R1138" s="22">
        <v>0</v>
      </c>
      <c r="S1138" s="22">
        <v>0</v>
      </c>
      <c r="T1138">
        <v>0</v>
      </c>
      <c r="U1138">
        <v>0</v>
      </c>
      <c r="V1138">
        <v>0</v>
      </c>
    </row>
    <row r="1139" spans="1:22" x14ac:dyDescent="0.3">
      <c r="A1139" s="18" t="s">
        <v>366</v>
      </c>
      <c r="B1139" s="17" t="s">
        <v>256</v>
      </c>
      <c r="C1139" s="17" t="s">
        <v>215</v>
      </c>
      <c r="D1139" s="22">
        <v>1599571.12</v>
      </c>
      <c r="E1139" s="22">
        <v>1914043.75</v>
      </c>
      <c r="F1139" s="22">
        <v>314472.63</v>
      </c>
      <c r="G1139" s="22">
        <v>17.72</v>
      </c>
      <c r="H1139" s="22">
        <v>0</v>
      </c>
      <c r="I1139" s="22">
        <v>0</v>
      </c>
      <c r="J1139" s="22">
        <v>0</v>
      </c>
      <c r="K1139" s="22">
        <v>0</v>
      </c>
      <c r="L1139" s="22">
        <v>0</v>
      </c>
      <c r="M1139" s="22">
        <v>0</v>
      </c>
      <c r="N1139" s="22">
        <v>116725.05</v>
      </c>
      <c r="O1139" s="22">
        <v>0</v>
      </c>
      <c r="P1139" s="22">
        <v>0</v>
      </c>
      <c r="Q1139" s="22">
        <v>0</v>
      </c>
      <c r="R1139" s="22">
        <v>0</v>
      </c>
      <c r="S1139" s="22">
        <v>0</v>
      </c>
      <c r="T1139">
        <v>0</v>
      </c>
      <c r="U1139">
        <v>0</v>
      </c>
      <c r="V1139">
        <v>0</v>
      </c>
    </row>
    <row r="1140" spans="1:22" x14ac:dyDescent="0.3">
      <c r="A1140" s="18" t="s">
        <v>366</v>
      </c>
      <c r="B1140" s="17" t="s">
        <v>256</v>
      </c>
      <c r="C1140" s="17" t="s">
        <v>157</v>
      </c>
      <c r="D1140" s="22">
        <v>9430433.9199999999</v>
      </c>
      <c r="E1140" s="22">
        <v>10130417.030999999</v>
      </c>
      <c r="F1140" s="22">
        <v>700482.92</v>
      </c>
      <c r="G1140" s="22">
        <v>319.31</v>
      </c>
      <c r="H1140" s="22">
        <v>0</v>
      </c>
      <c r="I1140" s="22">
        <v>0</v>
      </c>
      <c r="J1140" s="22">
        <v>0</v>
      </c>
      <c r="K1140" s="22">
        <v>0</v>
      </c>
      <c r="L1140" s="22">
        <v>0</v>
      </c>
      <c r="M1140" s="22">
        <v>0</v>
      </c>
      <c r="N1140" s="22">
        <v>404821.76000000001</v>
      </c>
      <c r="O1140" s="22">
        <v>0</v>
      </c>
      <c r="P1140" s="22">
        <v>0</v>
      </c>
      <c r="Q1140" s="22">
        <v>499.80900000000003</v>
      </c>
      <c r="R1140" s="22">
        <v>0</v>
      </c>
      <c r="S1140" s="22">
        <v>0</v>
      </c>
      <c r="T1140">
        <v>43.36</v>
      </c>
      <c r="U1140">
        <v>0</v>
      </c>
      <c r="V1140">
        <v>0</v>
      </c>
    </row>
    <row r="1141" spans="1:22" x14ac:dyDescent="0.3">
      <c r="A1141" s="18" t="s">
        <v>366</v>
      </c>
      <c r="B1141" s="17" t="s">
        <v>256</v>
      </c>
      <c r="C1141" s="17" t="s">
        <v>158</v>
      </c>
      <c r="D1141" s="22">
        <v>18861612.440000001</v>
      </c>
      <c r="E1141" s="22">
        <v>24079989.1305</v>
      </c>
      <c r="F1141" s="22">
        <v>7551288.3899999997</v>
      </c>
      <c r="G1141" s="22">
        <v>61.59</v>
      </c>
      <c r="H1141" s="22">
        <v>0</v>
      </c>
      <c r="I1141" s="22">
        <v>0</v>
      </c>
      <c r="J1141" s="22">
        <v>0</v>
      </c>
      <c r="K1141" s="22">
        <v>0</v>
      </c>
      <c r="L1141" s="22">
        <v>0</v>
      </c>
      <c r="M1141" s="22">
        <v>0</v>
      </c>
      <c r="N1141" s="22">
        <v>966662.47</v>
      </c>
      <c r="O1141" s="22">
        <v>151.72999999999999</v>
      </c>
      <c r="P1141" s="22">
        <v>0</v>
      </c>
      <c r="Q1141" s="22">
        <v>2886223.7195000001</v>
      </c>
      <c r="R1141" s="22">
        <v>553312.02</v>
      </c>
      <c r="S1141" s="22">
        <v>0</v>
      </c>
      <c r="T1141">
        <v>103067.06</v>
      </c>
      <c r="U1141">
        <v>0</v>
      </c>
      <c r="V1141">
        <v>0</v>
      </c>
    </row>
    <row r="1142" spans="1:22" x14ac:dyDescent="0.3">
      <c r="A1142" s="18" t="s">
        <v>366</v>
      </c>
      <c r="B1142" s="17" t="s">
        <v>256</v>
      </c>
      <c r="C1142" s="17" t="s">
        <v>159</v>
      </c>
      <c r="D1142" s="22">
        <v>2334978.37</v>
      </c>
      <c r="E1142" s="22">
        <v>2431493.69</v>
      </c>
      <c r="F1142" s="22">
        <v>96515.32</v>
      </c>
      <c r="G1142" s="22">
        <v>9.2100000000000009</v>
      </c>
      <c r="H1142" s="22">
        <v>0</v>
      </c>
      <c r="I1142" s="22">
        <v>0</v>
      </c>
      <c r="J1142" s="22">
        <v>0</v>
      </c>
      <c r="K1142" s="22">
        <v>0</v>
      </c>
      <c r="L1142" s="22">
        <v>0</v>
      </c>
      <c r="M1142" s="22">
        <v>0</v>
      </c>
      <c r="N1142" s="22">
        <v>74213.62</v>
      </c>
      <c r="O1142" s="22">
        <v>0</v>
      </c>
      <c r="P1142" s="22">
        <v>0</v>
      </c>
      <c r="Q1142" s="22">
        <v>0</v>
      </c>
      <c r="R1142" s="22">
        <v>0</v>
      </c>
      <c r="S1142" s="22">
        <v>0</v>
      </c>
      <c r="T1142">
        <v>0</v>
      </c>
      <c r="U1142">
        <v>0</v>
      </c>
      <c r="V1142">
        <v>0</v>
      </c>
    </row>
    <row r="1143" spans="1:22" x14ac:dyDescent="0.3">
      <c r="A1143" s="18" t="s">
        <v>366</v>
      </c>
      <c r="B1143" s="17" t="s">
        <v>256</v>
      </c>
      <c r="C1143" s="17" t="s">
        <v>160</v>
      </c>
      <c r="D1143" s="22">
        <v>352026.04</v>
      </c>
      <c r="E1143" s="22">
        <v>449952.38</v>
      </c>
      <c r="F1143" s="22">
        <v>97926.34</v>
      </c>
      <c r="G1143" s="22">
        <v>0</v>
      </c>
      <c r="H1143" s="22">
        <v>0</v>
      </c>
      <c r="I1143" s="22">
        <v>0</v>
      </c>
      <c r="J1143" s="22">
        <v>0</v>
      </c>
      <c r="K1143" s="22">
        <v>0</v>
      </c>
      <c r="L1143" s="22">
        <v>0</v>
      </c>
      <c r="M1143" s="22">
        <v>0</v>
      </c>
      <c r="N1143" s="22">
        <v>4203.21</v>
      </c>
      <c r="O1143" s="22">
        <v>25</v>
      </c>
      <c r="P1143" s="22">
        <v>0</v>
      </c>
      <c r="Q1143" s="22">
        <v>0</v>
      </c>
      <c r="R1143" s="22">
        <v>0</v>
      </c>
      <c r="S1143" s="22">
        <v>0</v>
      </c>
      <c r="T1143">
        <v>0</v>
      </c>
      <c r="U1143">
        <v>0</v>
      </c>
      <c r="V1143">
        <v>0</v>
      </c>
    </row>
    <row r="1144" spans="1:22" x14ac:dyDescent="0.3">
      <c r="A1144" s="18" t="s">
        <v>366</v>
      </c>
      <c r="B1144" s="17" t="s">
        <v>256</v>
      </c>
      <c r="C1144" s="17" t="s">
        <v>161</v>
      </c>
      <c r="D1144" s="22">
        <v>6414892.0300000003</v>
      </c>
      <c r="E1144" s="22">
        <v>6173735.0619000001</v>
      </c>
      <c r="F1144" s="22">
        <v>367197.21</v>
      </c>
      <c r="G1144" s="22">
        <v>56.42</v>
      </c>
      <c r="H1144" s="22">
        <v>0</v>
      </c>
      <c r="I1144" s="22">
        <v>0</v>
      </c>
      <c r="J1144" s="22">
        <v>0</v>
      </c>
      <c r="K1144" s="22">
        <v>0</v>
      </c>
      <c r="L1144" s="22">
        <v>0</v>
      </c>
      <c r="M1144" s="22">
        <v>0</v>
      </c>
      <c r="N1144" s="22">
        <v>319516.65999999997</v>
      </c>
      <c r="O1144" s="22">
        <v>25</v>
      </c>
      <c r="P1144" s="22">
        <v>0</v>
      </c>
      <c r="Q1144" s="22">
        <v>608628.5281</v>
      </c>
      <c r="R1144" s="22">
        <v>274.35000000000002</v>
      </c>
      <c r="S1144" s="22">
        <v>0</v>
      </c>
      <c r="T1144">
        <v>37830.050000000003</v>
      </c>
      <c r="U1144">
        <v>0</v>
      </c>
      <c r="V1144">
        <v>0</v>
      </c>
    </row>
    <row r="1145" spans="1:22" x14ac:dyDescent="0.3">
      <c r="A1145" s="18" t="s">
        <v>366</v>
      </c>
      <c r="B1145" s="17" t="s">
        <v>256</v>
      </c>
      <c r="C1145" s="17" t="s">
        <v>162</v>
      </c>
      <c r="D1145" s="22">
        <v>89440.79</v>
      </c>
      <c r="E1145" s="22">
        <v>94919.18</v>
      </c>
      <c r="F1145" s="22">
        <v>5478.39</v>
      </c>
      <c r="G1145" s="22">
        <v>8.26</v>
      </c>
      <c r="H1145" s="22">
        <v>0</v>
      </c>
      <c r="I1145" s="22">
        <v>0</v>
      </c>
      <c r="J1145" s="22">
        <v>0</v>
      </c>
      <c r="K1145" s="22">
        <v>0</v>
      </c>
      <c r="L1145" s="22">
        <v>0</v>
      </c>
      <c r="M1145" s="22">
        <v>0</v>
      </c>
      <c r="N1145" s="22">
        <v>3928.71</v>
      </c>
      <c r="O1145" s="22">
        <v>0</v>
      </c>
      <c r="P1145" s="22">
        <v>0</v>
      </c>
      <c r="Q1145" s="22">
        <v>0</v>
      </c>
      <c r="R1145" s="22">
        <v>0</v>
      </c>
      <c r="S1145" s="22">
        <v>0</v>
      </c>
      <c r="T1145">
        <v>0</v>
      </c>
      <c r="U1145">
        <v>0</v>
      </c>
      <c r="V1145">
        <v>0</v>
      </c>
    </row>
    <row r="1146" spans="1:22" x14ac:dyDescent="0.3">
      <c r="A1146" s="18" t="s">
        <v>366</v>
      </c>
      <c r="B1146" s="17" t="s">
        <v>256</v>
      </c>
      <c r="C1146" s="17" t="s">
        <v>163</v>
      </c>
      <c r="D1146" s="22">
        <v>3335190.54</v>
      </c>
      <c r="E1146" s="22">
        <v>3458031.24</v>
      </c>
      <c r="F1146" s="22">
        <v>122840.7</v>
      </c>
      <c r="G1146" s="22">
        <v>73.069999999999993</v>
      </c>
      <c r="H1146" s="22">
        <v>0</v>
      </c>
      <c r="I1146" s="22">
        <v>0</v>
      </c>
      <c r="J1146" s="22">
        <v>0</v>
      </c>
      <c r="K1146" s="22">
        <v>0</v>
      </c>
      <c r="L1146" s="22">
        <v>0</v>
      </c>
      <c r="M1146" s="22">
        <v>0</v>
      </c>
      <c r="N1146" s="22">
        <v>184258.55</v>
      </c>
      <c r="O1146" s="22">
        <v>0</v>
      </c>
      <c r="P1146" s="22">
        <v>0</v>
      </c>
      <c r="Q1146" s="22">
        <v>0</v>
      </c>
      <c r="R1146" s="22">
        <v>0</v>
      </c>
      <c r="S1146" s="22">
        <v>0</v>
      </c>
      <c r="T1146">
        <v>0</v>
      </c>
      <c r="U1146">
        <v>0</v>
      </c>
      <c r="V1146">
        <v>0</v>
      </c>
    </row>
    <row r="1147" spans="1:22" x14ac:dyDescent="0.3">
      <c r="A1147" s="18" t="s">
        <v>366</v>
      </c>
      <c r="B1147" s="17" t="s">
        <v>256</v>
      </c>
      <c r="C1147" s="17" t="s">
        <v>164</v>
      </c>
      <c r="D1147" s="22">
        <v>1483955.69</v>
      </c>
      <c r="E1147" s="22">
        <v>1586143.45</v>
      </c>
      <c r="F1147" s="22">
        <v>102187.76</v>
      </c>
      <c r="G1147" s="22">
        <v>12.99</v>
      </c>
      <c r="H1147" s="22">
        <v>0</v>
      </c>
      <c r="I1147" s="22">
        <v>0</v>
      </c>
      <c r="J1147" s="22">
        <v>0</v>
      </c>
      <c r="K1147" s="22">
        <v>0</v>
      </c>
      <c r="L1147" s="22">
        <v>0</v>
      </c>
      <c r="M1147" s="22">
        <v>0</v>
      </c>
      <c r="N1147" s="22">
        <v>53684.97</v>
      </c>
      <c r="O1147" s="22">
        <v>0</v>
      </c>
      <c r="P1147" s="22">
        <v>0</v>
      </c>
      <c r="Q1147" s="22">
        <v>0</v>
      </c>
      <c r="R1147" s="22">
        <v>0</v>
      </c>
      <c r="S1147" s="22">
        <v>0</v>
      </c>
      <c r="T1147">
        <v>0</v>
      </c>
      <c r="U1147">
        <v>0</v>
      </c>
      <c r="V1147">
        <v>0</v>
      </c>
    </row>
    <row r="1148" spans="1:22" x14ac:dyDescent="0.3">
      <c r="A1148" s="18" t="s">
        <v>366</v>
      </c>
      <c r="B1148" s="17" t="s">
        <v>256</v>
      </c>
      <c r="C1148" s="17" t="s">
        <v>165</v>
      </c>
      <c r="D1148" s="22">
        <v>2768066.8899999899</v>
      </c>
      <c r="E1148" s="22">
        <v>2917377.9499999899</v>
      </c>
      <c r="F1148" s="22">
        <v>149311.06</v>
      </c>
      <c r="G1148" s="22">
        <v>146.88</v>
      </c>
      <c r="H1148" s="22">
        <v>0</v>
      </c>
      <c r="I1148" s="22">
        <v>0</v>
      </c>
      <c r="J1148" s="22">
        <v>0</v>
      </c>
      <c r="K1148" s="22">
        <v>0</v>
      </c>
      <c r="L1148" s="22">
        <v>0</v>
      </c>
      <c r="M1148" s="22">
        <v>0</v>
      </c>
      <c r="N1148" s="22">
        <v>607144.87</v>
      </c>
      <c r="O1148" s="22">
        <v>0</v>
      </c>
      <c r="P1148" s="22">
        <v>0</v>
      </c>
      <c r="Q1148" s="22">
        <v>0</v>
      </c>
      <c r="R1148" s="22">
        <v>0</v>
      </c>
      <c r="S1148" s="22">
        <v>0</v>
      </c>
      <c r="T1148">
        <v>0</v>
      </c>
      <c r="U1148">
        <v>0</v>
      </c>
      <c r="V1148">
        <v>0</v>
      </c>
    </row>
    <row r="1149" spans="1:22" x14ac:dyDescent="0.3">
      <c r="A1149" s="18" t="s">
        <v>366</v>
      </c>
      <c r="B1149" s="17" t="s">
        <v>256</v>
      </c>
      <c r="C1149" s="17" t="s">
        <v>166</v>
      </c>
      <c r="D1149" s="22">
        <v>468616.23</v>
      </c>
      <c r="E1149" s="22">
        <v>475158.25</v>
      </c>
      <c r="F1149" s="22">
        <v>6542.02</v>
      </c>
      <c r="G1149" s="22">
        <v>8.83</v>
      </c>
      <c r="H1149" s="22">
        <v>0</v>
      </c>
      <c r="I1149" s="22">
        <v>0</v>
      </c>
      <c r="J1149" s="22">
        <v>0</v>
      </c>
      <c r="K1149" s="22">
        <v>0</v>
      </c>
      <c r="L1149" s="22">
        <v>0</v>
      </c>
      <c r="M1149" s="22">
        <v>0</v>
      </c>
      <c r="N1149" s="22">
        <v>18297.96</v>
      </c>
      <c r="O1149" s="22">
        <v>0</v>
      </c>
      <c r="P1149" s="22">
        <v>0</v>
      </c>
      <c r="Q1149" s="22">
        <v>0</v>
      </c>
      <c r="R1149" s="22">
        <v>0</v>
      </c>
      <c r="S1149" s="22">
        <v>0</v>
      </c>
      <c r="T1149">
        <v>0</v>
      </c>
      <c r="U1149">
        <v>0</v>
      </c>
      <c r="V1149">
        <v>0</v>
      </c>
    </row>
    <row r="1150" spans="1:22" x14ac:dyDescent="0.3">
      <c r="A1150" s="18" t="s">
        <v>366</v>
      </c>
      <c r="B1150" s="17" t="s">
        <v>256</v>
      </c>
      <c r="C1150" s="17" t="s">
        <v>167</v>
      </c>
      <c r="D1150" s="22">
        <v>4131455.26</v>
      </c>
      <c r="E1150" s="22">
        <v>4361710.66</v>
      </c>
      <c r="F1150" s="22">
        <v>230255.4</v>
      </c>
      <c r="G1150" s="22">
        <v>65.180000000000007</v>
      </c>
      <c r="H1150" s="22">
        <v>0</v>
      </c>
      <c r="I1150" s="22">
        <v>0</v>
      </c>
      <c r="J1150" s="22">
        <v>0</v>
      </c>
      <c r="K1150" s="22">
        <v>0</v>
      </c>
      <c r="L1150" s="22">
        <v>0</v>
      </c>
      <c r="M1150" s="22">
        <v>0</v>
      </c>
      <c r="N1150" s="22">
        <v>180849.71</v>
      </c>
      <c r="O1150" s="22">
        <v>0</v>
      </c>
      <c r="P1150" s="22">
        <v>0</v>
      </c>
      <c r="Q1150" s="22">
        <v>0</v>
      </c>
      <c r="R1150" s="22">
        <v>0</v>
      </c>
      <c r="S1150" s="22">
        <v>0</v>
      </c>
      <c r="T1150">
        <v>0</v>
      </c>
      <c r="U1150">
        <v>0</v>
      </c>
      <c r="V1150">
        <v>0</v>
      </c>
    </row>
    <row r="1151" spans="1:22" x14ac:dyDescent="0.3">
      <c r="A1151" s="18" t="s">
        <v>366</v>
      </c>
      <c r="B1151" s="17" t="s">
        <v>256</v>
      </c>
      <c r="C1151" s="17" t="s">
        <v>168</v>
      </c>
      <c r="D1151" s="22">
        <v>3183734.09</v>
      </c>
      <c r="E1151" s="22">
        <v>3057510.3054999998</v>
      </c>
      <c r="F1151" s="22">
        <v>352985.81</v>
      </c>
      <c r="G1151" s="22">
        <v>3.89</v>
      </c>
      <c r="H1151" s="22">
        <v>0</v>
      </c>
      <c r="I1151" s="22">
        <v>0</v>
      </c>
      <c r="J1151" s="22">
        <v>0</v>
      </c>
      <c r="K1151" s="22">
        <v>0</v>
      </c>
      <c r="L1151" s="22">
        <v>0</v>
      </c>
      <c r="M1151" s="22">
        <v>0</v>
      </c>
      <c r="N1151" s="22">
        <v>191938.62</v>
      </c>
      <c r="O1151" s="22">
        <v>25</v>
      </c>
      <c r="P1151" s="22">
        <v>0</v>
      </c>
      <c r="Q1151" s="22">
        <v>517839.73450000002</v>
      </c>
      <c r="R1151" s="22">
        <v>38630.14</v>
      </c>
      <c r="S1151" s="22">
        <v>0</v>
      </c>
      <c r="T1151">
        <v>181366.08</v>
      </c>
      <c r="U1151">
        <v>0</v>
      </c>
      <c r="V1151">
        <v>0</v>
      </c>
    </row>
    <row r="1152" spans="1:22" x14ac:dyDescent="0.3">
      <c r="A1152" s="18" t="s">
        <v>366</v>
      </c>
      <c r="B1152" s="17" t="s">
        <v>256</v>
      </c>
      <c r="C1152" s="17" t="s">
        <v>169</v>
      </c>
      <c r="D1152" s="22">
        <v>2502770.2599999998</v>
      </c>
      <c r="E1152" s="22">
        <v>2089072.6462999999</v>
      </c>
      <c r="F1152" s="22">
        <v>48563.46</v>
      </c>
      <c r="G1152" s="22">
        <v>8.6999999999999993</v>
      </c>
      <c r="H1152" s="22">
        <v>0</v>
      </c>
      <c r="I1152" s="22">
        <v>0</v>
      </c>
      <c r="J1152" s="22">
        <v>0</v>
      </c>
      <c r="K1152" s="22">
        <v>0</v>
      </c>
      <c r="L1152" s="22">
        <v>0</v>
      </c>
      <c r="M1152" s="22">
        <v>0</v>
      </c>
      <c r="N1152" s="22">
        <v>5353.53</v>
      </c>
      <c r="O1152" s="22">
        <v>0</v>
      </c>
      <c r="P1152" s="22">
        <v>0</v>
      </c>
      <c r="Q1152" s="22">
        <v>512599.92369999998</v>
      </c>
      <c r="R1152" s="22">
        <v>50338.85</v>
      </c>
      <c r="S1152" s="22">
        <v>0</v>
      </c>
      <c r="T1152">
        <v>192770.36</v>
      </c>
      <c r="U1152">
        <v>0</v>
      </c>
      <c r="V1152">
        <v>0</v>
      </c>
    </row>
    <row r="1153" spans="1:22" x14ac:dyDescent="0.3">
      <c r="A1153" s="18" t="s">
        <v>366</v>
      </c>
      <c r="B1153" s="17" t="s">
        <v>256</v>
      </c>
      <c r="C1153" s="17" t="s">
        <v>170</v>
      </c>
      <c r="D1153" s="22">
        <v>2161400.7999999998</v>
      </c>
      <c r="E1153" s="22">
        <v>2256812.1</v>
      </c>
      <c r="F1153" s="22">
        <v>95411.3</v>
      </c>
      <c r="G1153" s="22">
        <v>26.13</v>
      </c>
      <c r="H1153" s="22">
        <v>0</v>
      </c>
      <c r="I1153" s="22">
        <v>0</v>
      </c>
      <c r="J1153" s="22">
        <v>0</v>
      </c>
      <c r="K1153" s="22">
        <v>0</v>
      </c>
      <c r="L1153" s="22">
        <v>0</v>
      </c>
      <c r="M1153" s="22">
        <v>0</v>
      </c>
      <c r="N1153" s="22">
        <v>187428.34</v>
      </c>
      <c r="O1153" s="22">
        <v>0</v>
      </c>
      <c r="P1153" s="22">
        <v>0</v>
      </c>
      <c r="Q1153" s="22">
        <v>0</v>
      </c>
      <c r="R1153" s="22">
        <v>0</v>
      </c>
      <c r="S1153" s="22">
        <v>0</v>
      </c>
      <c r="T1153">
        <v>0</v>
      </c>
      <c r="U1153">
        <v>0</v>
      </c>
      <c r="V1153">
        <v>0</v>
      </c>
    </row>
    <row r="1154" spans="1:22" x14ac:dyDescent="0.3">
      <c r="A1154" s="18" t="s">
        <v>366</v>
      </c>
      <c r="B1154" s="17" t="s">
        <v>256</v>
      </c>
      <c r="C1154" s="17" t="s">
        <v>171</v>
      </c>
      <c r="D1154" s="22">
        <v>2294129.21</v>
      </c>
      <c r="E1154" s="22">
        <v>2412633.85</v>
      </c>
      <c r="F1154" s="22">
        <v>118504.64</v>
      </c>
      <c r="G1154" s="22">
        <v>12.71</v>
      </c>
      <c r="H1154" s="22">
        <v>0</v>
      </c>
      <c r="I1154" s="22">
        <v>0</v>
      </c>
      <c r="J1154" s="22">
        <v>0</v>
      </c>
      <c r="K1154" s="22">
        <v>0</v>
      </c>
      <c r="L1154" s="22">
        <v>0</v>
      </c>
      <c r="M1154" s="22">
        <v>0</v>
      </c>
      <c r="N1154" s="22">
        <v>47696.6</v>
      </c>
      <c r="O1154" s="22">
        <v>25</v>
      </c>
      <c r="P1154" s="22">
        <v>0</v>
      </c>
      <c r="Q1154" s="22">
        <v>0</v>
      </c>
      <c r="R1154" s="22">
        <v>0</v>
      </c>
      <c r="S1154" s="22">
        <v>0</v>
      </c>
      <c r="T1154">
        <v>0</v>
      </c>
      <c r="U1154">
        <v>0</v>
      </c>
      <c r="V1154">
        <v>0</v>
      </c>
    </row>
    <row r="1155" spans="1:22" x14ac:dyDescent="0.3">
      <c r="A1155" s="18" t="s">
        <v>366</v>
      </c>
      <c r="B1155" s="17" t="s">
        <v>256</v>
      </c>
      <c r="C1155" s="17" t="s">
        <v>172</v>
      </c>
      <c r="D1155" s="22">
        <v>2188503.48</v>
      </c>
      <c r="E1155" s="22">
        <v>2357019.71</v>
      </c>
      <c r="F1155" s="22">
        <v>168516.23</v>
      </c>
      <c r="G1155" s="22">
        <v>8.5500000000000007</v>
      </c>
      <c r="H1155" s="22">
        <v>0</v>
      </c>
      <c r="I1155" s="22">
        <v>0</v>
      </c>
      <c r="J1155" s="22">
        <v>0</v>
      </c>
      <c r="K1155" s="22">
        <v>0</v>
      </c>
      <c r="L1155" s="22">
        <v>0</v>
      </c>
      <c r="M1155" s="22">
        <v>0</v>
      </c>
      <c r="N1155" s="22">
        <v>129737.61</v>
      </c>
      <c r="O1155" s="22">
        <v>0</v>
      </c>
      <c r="P1155" s="22">
        <v>0</v>
      </c>
      <c r="Q1155" s="22">
        <v>0</v>
      </c>
      <c r="R1155" s="22">
        <v>0</v>
      </c>
      <c r="S1155" s="22">
        <v>0</v>
      </c>
      <c r="T1155">
        <v>0</v>
      </c>
      <c r="U1155">
        <v>0</v>
      </c>
      <c r="V1155">
        <v>0</v>
      </c>
    </row>
    <row r="1156" spans="1:22" x14ac:dyDescent="0.3">
      <c r="A1156" s="18" t="s">
        <v>366</v>
      </c>
      <c r="B1156" s="17" t="s">
        <v>256</v>
      </c>
      <c r="C1156" s="17" t="s">
        <v>173</v>
      </c>
      <c r="D1156" s="22">
        <v>1538833.9</v>
      </c>
      <c r="E1156" s="22">
        <v>2426739.92</v>
      </c>
      <c r="F1156" s="22">
        <v>887906.02</v>
      </c>
      <c r="G1156" s="22">
        <v>18.3</v>
      </c>
      <c r="H1156" s="22">
        <v>0</v>
      </c>
      <c r="I1156" s="22">
        <v>0</v>
      </c>
      <c r="J1156" s="22">
        <v>0</v>
      </c>
      <c r="K1156" s="22">
        <v>0</v>
      </c>
      <c r="L1156" s="22">
        <v>0</v>
      </c>
      <c r="M1156" s="22">
        <v>0</v>
      </c>
      <c r="N1156" s="22">
        <v>84493.13</v>
      </c>
      <c r="O1156" s="22">
        <v>0</v>
      </c>
      <c r="P1156" s="22">
        <v>0</v>
      </c>
      <c r="Q1156" s="22">
        <v>0</v>
      </c>
      <c r="R1156" s="22">
        <v>0</v>
      </c>
      <c r="S1156" s="22">
        <v>0</v>
      </c>
      <c r="T1156">
        <v>0</v>
      </c>
      <c r="U1156">
        <v>0</v>
      </c>
      <c r="V1156">
        <v>0</v>
      </c>
    </row>
    <row r="1157" spans="1:22" x14ac:dyDescent="0.3">
      <c r="A1157" s="18" t="s">
        <v>366</v>
      </c>
      <c r="B1157" s="17" t="s">
        <v>256</v>
      </c>
      <c r="C1157" s="17" t="s">
        <v>174</v>
      </c>
      <c r="D1157" s="22">
        <v>734938.28</v>
      </c>
      <c r="E1157" s="22">
        <v>744212.57</v>
      </c>
      <c r="F1157" s="22">
        <v>9274.2900000000009</v>
      </c>
      <c r="G1157" s="22">
        <v>7.88</v>
      </c>
      <c r="H1157" s="22">
        <v>0</v>
      </c>
      <c r="I1157" s="22">
        <v>0</v>
      </c>
      <c r="J1157" s="22">
        <v>0</v>
      </c>
      <c r="K1157" s="22">
        <v>0</v>
      </c>
      <c r="L1157" s="22">
        <v>0</v>
      </c>
      <c r="M1157" s="22">
        <v>0</v>
      </c>
      <c r="N1157" s="22">
        <v>65685.11</v>
      </c>
      <c r="O1157" s="22">
        <v>0</v>
      </c>
      <c r="P1157" s="22">
        <v>0</v>
      </c>
      <c r="Q1157" s="22">
        <v>0</v>
      </c>
      <c r="R1157" s="22">
        <v>0</v>
      </c>
      <c r="S1157" s="22">
        <v>0</v>
      </c>
      <c r="T1157">
        <v>0</v>
      </c>
      <c r="U1157">
        <v>0</v>
      </c>
      <c r="V1157">
        <v>0</v>
      </c>
    </row>
    <row r="1158" spans="1:22" x14ac:dyDescent="0.3">
      <c r="A1158" s="18" t="s">
        <v>366</v>
      </c>
      <c r="B1158" s="17" t="s">
        <v>256</v>
      </c>
      <c r="C1158" s="17" t="s">
        <v>175</v>
      </c>
      <c r="D1158" s="22">
        <v>3837497.6800000099</v>
      </c>
      <c r="E1158" s="22">
        <v>4139945.22000001</v>
      </c>
      <c r="F1158" s="22">
        <v>302447.53999999998</v>
      </c>
      <c r="G1158" s="22">
        <v>32.26</v>
      </c>
      <c r="H1158" s="22">
        <v>0</v>
      </c>
      <c r="I1158" s="22">
        <v>0</v>
      </c>
      <c r="J1158" s="22">
        <v>0</v>
      </c>
      <c r="K1158" s="22">
        <v>0</v>
      </c>
      <c r="L1158" s="22">
        <v>0</v>
      </c>
      <c r="M1158" s="22">
        <v>0</v>
      </c>
      <c r="N1158" s="22">
        <v>182861.67</v>
      </c>
      <c r="O1158" s="22">
        <v>25</v>
      </c>
      <c r="P1158" s="22">
        <v>0</v>
      </c>
      <c r="Q1158" s="22">
        <v>0</v>
      </c>
      <c r="R1158" s="22">
        <v>0</v>
      </c>
      <c r="S1158" s="22">
        <v>0</v>
      </c>
      <c r="T1158">
        <v>0</v>
      </c>
      <c r="U1158">
        <v>0</v>
      </c>
      <c r="V1158">
        <v>0</v>
      </c>
    </row>
    <row r="1159" spans="1:22" x14ac:dyDescent="0.3">
      <c r="A1159" s="18" t="s">
        <v>366</v>
      </c>
      <c r="B1159" s="17" t="s">
        <v>256</v>
      </c>
      <c r="C1159" s="17" t="s">
        <v>176</v>
      </c>
      <c r="D1159" s="22">
        <v>1734131.6</v>
      </c>
      <c r="E1159" s="22">
        <v>2898358.9</v>
      </c>
      <c r="F1159" s="22">
        <v>1164227.3</v>
      </c>
      <c r="G1159" s="22">
        <v>5.25</v>
      </c>
      <c r="H1159" s="22">
        <v>0</v>
      </c>
      <c r="I1159" s="22">
        <v>0</v>
      </c>
      <c r="J1159" s="22">
        <v>0</v>
      </c>
      <c r="K1159" s="22">
        <v>0</v>
      </c>
      <c r="L1159" s="22">
        <v>0</v>
      </c>
      <c r="M1159" s="22">
        <v>0</v>
      </c>
      <c r="N1159" s="22">
        <v>34697.21</v>
      </c>
      <c r="O1159" s="22">
        <v>0</v>
      </c>
      <c r="P1159" s="22">
        <v>0</v>
      </c>
      <c r="Q1159" s="22">
        <v>0</v>
      </c>
      <c r="R1159" s="22">
        <v>0</v>
      </c>
      <c r="S1159" s="22">
        <v>0</v>
      </c>
      <c r="T1159">
        <v>0</v>
      </c>
      <c r="U1159">
        <v>0</v>
      </c>
      <c r="V1159">
        <v>0</v>
      </c>
    </row>
    <row r="1160" spans="1:22" x14ac:dyDescent="0.3">
      <c r="A1160" s="18" t="s">
        <v>366</v>
      </c>
      <c r="B1160" s="17" t="s">
        <v>256</v>
      </c>
      <c r="C1160" s="17" t="s">
        <v>177</v>
      </c>
      <c r="D1160" s="22">
        <v>4291449.9000000004</v>
      </c>
      <c r="E1160" s="22">
        <v>4450206.1051000003</v>
      </c>
      <c r="F1160" s="22">
        <v>163104.92000000001</v>
      </c>
      <c r="G1160" s="22">
        <v>116.47</v>
      </c>
      <c r="H1160" s="22">
        <v>0</v>
      </c>
      <c r="I1160" s="22">
        <v>0</v>
      </c>
      <c r="J1160" s="22">
        <v>0</v>
      </c>
      <c r="K1160" s="22">
        <v>0</v>
      </c>
      <c r="L1160" s="22">
        <v>0</v>
      </c>
      <c r="M1160" s="22">
        <v>0</v>
      </c>
      <c r="N1160" s="22">
        <v>332150.90999999997</v>
      </c>
      <c r="O1160" s="22">
        <v>0</v>
      </c>
      <c r="P1160" s="22">
        <v>0</v>
      </c>
      <c r="Q1160" s="22">
        <v>4439.0549000000001</v>
      </c>
      <c r="R1160" s="22">
        <v>90.34</v>
      </c>
      <c r="S1160" s="22">
        <v>0</v>
      </c>
      <c r="T1160">
        <v>842.06</v>
      </c>
      <c r="U1160">
        <v>0</v>
      </c>
      <c r="V1160">
        <v>0</v>
      </c>
    </row>
    <row r="1161" spans="1:22" x14ac:dyDescent="0.3">
      <c r="A1161" s="18" t="s">
        <v>366</v>
      </c>
      <c r="B1161" s="17" t="s">
        <v>256</v>
      </c>
      <c r="C1161" s="17" t="s">
        <v>178</v>
      </c>
      <c r="D1161" s="22">
        <v>751277.22</v>
      </c>
      <c r="E1161" s="22">
        <v>774604.91</v>
      </c>
      <c r="F1161" s="22">
        <v>23327.69</v>
      </c>
      <c r="G1161" s="22">
        <v>14.72</v>
      </c>
      <c r="H1161" s="22">
        <v>0</v>
      </c>
      <c r="I1161" s="22">
        <v>0</v>
      </c>
      <c r="J1161" s="22">
        <v>0</v>
      </c>
      <c r="K1161" s="22">
        <v>0</v>
      </c>
      <c r="L1161" s="22">
        <v>0</v>
      </c>
      <c r="M1161" s="22">
        <v>0</v>
      </c>
      <c r="N1161" s="22">
        <v>64676.54</v>
      </c>
      <c r="O1161" s="22">
        <v>0</v>
      </c>
      <c r="P1161" s="22">
        <v>0</v>
      </c>
      <c r="Q1161" s="22">
        <v>0</v>
      </c>
      <c r="R1161" s="22">
        <v>0</v>
      </c>
      <c r="S1161" s="22">
        <v>0</v>
      </c>
      <c r="T1161">
        <v>0</v>
      </c>
      <c r="U1161">
        <v>0</v>
      </c>
      <c r="V1161">
        <v>0</v>
      </c>
    </row>
    <row r="1162" spans="1:22" x14ac:dyDescent="0.3">
      <c r="A1162" s="18" t="s">
        <v>366</v>
      </c>
      <c r="B1162" s="17" t="s">
        <v>256</v>
      </c>
      <c r="C1162" s="17" t="s">
        <v>179</v>
      </c>
      <c r="D1162" s="22">
        <v>1198707.08</v>
      </c>
      <c r="E1162" s="22">
        <v>1234075.71</v>
      </c>
      <c r="F1162" s="22">
        <v>35368.629999999997</v>
      </c>
      <c r="G1162" s="22">
        <v>9.57</v>
      </c>
      <c r="H1162" s="22">
        <v>0</v>
      </c>
      <c r="I1162" s="22">
        <v>0</v>
      </c>
      <c r="J1162" s="22">
        <v>0</v>
      </c>
      <c r="K1162" s="22">
        <v>0</v>
      </c>
      <c r="L1162" s="22">
        <v>0</v>
      </c>
      <c r="M1162" s="22">
        <v>0</v>
      </c>
      <c r="N1162" s="22">
        <v>41675.18</v>
      </c>
      <c r="O1162" s="22">
        <v>0</v>
      </c>
      <c r="P1162" s="22">
        <v>0</v>
      </c>
      <c r="Q1162" s="22">
        <v>0</v>
      </c>
      <c r="R1162" s="22">
        <v>0</v>
      </c>
      <c r="S1162" s="22">
        <v>0</v>
      </c>
      <c r="T1162">
        <v>0</v>
      </c>
      <c r="U1162">
        <v>0</v>
      </c>
      <c r="V1162">
        <v>0</v>
      </c>
    </row>
    <row r="1163" spans="1:22" x14ac:dyDescent="0.3">
      <c r="A1163" s="18" t="s">
        <v>366</v>
      </c>
      <c r="B1163" s="17" t="s">
        <v>256</v>
      </c>
      <c r="C1163" s="17" t="s">
        <v>180</v>
      </c>
      <c r="D1163" s="22">
        <v>667585.67000000097</v>
      </c>
      <c r="E1163" s="22">
        <v>865447.200000001</v>
      </c>
      <c r="F1163" s="22">
        <v>197861.53</v>
      </c>
      <c r="G1163" s="22">
        <v>4.66</v>
      </c>
      <c r="H1163" s="22">
        <v>0</v>
      </c>
      <c r="I1163" s="22">
        <v>0</v>
      </c>
      <c r="J1163" s="22">
        <v>0</v>
      </c>
      <c r="K1163" s="22">
        <v>0</v>
      </c>
      <c r="L1163" s="22">
        <v>0</v>
      </c>
      <c r="M1163" s="22">
        <v>0</v>
      </c>
      <c r="N1163" s="22">
        <v>92031.46</v>
      </c>
      <c r="O1163" s="22">
        <v>0</v>
      </c>
      <c r="P1163" s="22">
        <v>0</v>
      </c>
      <c r="Q1163" s="22">
        <v>0</v>
      </c>
      <c r="R1163" s="22">
        <v>0</v>
      </c>
      <c r="S1163" s="22">
        <v>0</v>
      </c>
      <c r="T1163">
        <v>0</v>
      </c>
      <c r="U1163">
        <v>0</v>
      </c>
      <c r="V1163">
        <v>0</v>
      </c>
    </row>
    <row r="1164" spans="1:22" x14ac:dyDescent="0.3">
      <c r="A1164" s="18" t="s">
        <v>366</v>
      </c>
      <c r="B1164" s="17" t="s">
        <v>256</v>
      </c>
      <c r="C1164" s="17" t="s">
        <v>181</v>
      </c>
      <c r="D1164" s="22">
        <v>2065364.41</v>
      </c>
      <c r="E1164" s="22">
        <v>1999617.1254</v>
      </c>
      <c r="F1164" s="22">
        <v>57562.18</v>
      </c>
      <c r="G1164" s="22">
        <v>9.43</v>
      </c>
      <c r="H1164" s="22">
        <v>0</v>
      </c>
      <c r="I1164" s="22">
        <v>0</v>
      </c>
      <c r="J1164" s="22">
        <v>0</v>
      </c>
      <c r="K1164" s="22">
        <v>0</v>
      </c>
      <c r="L1164" s="22">
        <v>0</v>
      </c>
      <c r="M1164" s="22">
        <v>0</v>
      </c>
      <c r="N1164" s="22">
        <v>60102.879999999997</v>
      </c>
      <c r="O1164" s="22">
        <v>0</v>
      </c>
      <c r="P1164" s="22">
        <v>0</v>
      </c>
      <c r="Q1164" s="22">
        <v>123309.46460000001</v>
      </c>
      <c r="R1164" s="22">
        <v>0</v>
      </c>
      <c r="S1164" s="22">
        <v>0</v>
      </c>
      <c r="T1164">
        <v>2017.18</v>
      </c>
      <c r="U1164">
        <v>0</v>
      </c>
      <c r="V1164">
        <v>0</v>
      </c>
    </row>
    <row r="1165" spans="1:22" x14ac:dyDescent="0.3">
      <c r="A1165" s="18" t="s">
        <v>366</v>
      </c>
      <c r="B1165" s="17" t="s">
        <v>256</v>
      </c>
      <c r="C1165" s="17" t="s">
        <v>182</v>
      </c>
      <c r="D1165" s="22">
        <v>265389.05</v>
      </c>
      <c r="E1165" s="22">
        <v>278409.59999999998</v>
      </c>
      <c r="F1165" s="22">
        <v>13020.55</v>
      </c>
      <c r="G1165" s="22">
        <v>21.36</v>
      </c>
      <c r="H1165" s="22">
        <v>0</v>
      </c>
      <c r="I1165" s="22">
        <v>0</v>
      </c>
      <c r="J1165" s="22">
        <v>0</v>
      </c>
      <c r="K1165" s="22">
        <v>0</v>
      </c>
      <c r="L1165" s="22">
        <v>0</v>
      </c>
      <c r="M1165" s="22">
        <v>0</v>
      </c>
      <c r="N1165" s="22">
        <v>10001.450000000001</v>
      </c>
      <c r="O1165" s="22">
        <v>0</v>
      </c>
      <c r="P1165" s="22">
        <v>0</v>
      </c>
      <c r="Q1165" s="22">
        <v>0</v>
      </c>
      <c r="R1165" s="22">
        <v>0</v>
      </c>
      <c r="S1165" s="22">
        <v>0</v>
      </c>
      <c r="T1165">
        <v>0</v>
      </c>
      <c r="U1165">
        <v>0</v>
      </c>
      <c r="V1165">
        <v>0</v>
      </c>
    </row>
    <row r="1166" spans="1:22" x14ac:dyDescent="0.3">
      <c r="A1166" s="18" t="s">
        <v>366</v>
      </c>
      <c r="B1166" s="17" t="s">
        <v>256</v>
      </c>
      <c r="C1166" s="17" t="s">
        <v>183</v>
      </c>
      <c r="D1166" s="22">
        <v>2828590.95</v>
      </c>
      <c r="E1166" s="22">
        <v>2968299.25</v>
      </c>
      <c r="F1166" s="22">
        <v>139708.29999999999</v>
      </c>
      <c r="G1166" s="22">
        <v>25.69</v>
      </c>
      <c r="H1166" s="22">
        <v>0</v>
      </c>
      <c r="I1166" s="22">
        <v>0</v>
      </c>
      <c r="J1166" s="22">
        <v>0</v>
      </c>
      <c r="K1166" s="22">
        <v>0</v>
      </c>
      <c r="L1166" s="22">
        <v>0</v>
      </c>
      <c r="M1166" s="22">
        <v>0</v>
      </c>
      <c r="N1166" s="22">
        <v>87666.64</v>
      </c>
      <c r="O1166" s="22">
        <v>25</v>
      </c>
      <c r="P1166" s="22">
        <v>0</v>
      </c>
      <c r="Q1166" s="22">
        <v>0</v>
      </c>
      <c r="R1166" s="22">
        <v>0</v>
      </c>
      <c r="S1166" s="22">
        <v>0</v>
      </c>
      <c r="T1166">
        <v>0</v>
      </c>
      <c r="U1166">
        <v>0</v>
      </c>
      <c r="V1166">
        <v>0</v>
      </c>
    </row>
    <row r="1167" spans="1:22" x14ac:dyDescent="0.3">
      <c r="A1167" s="18" t="s">
        <v>366</v>
      </c>
      <c r="B1167" s="17" t="s">
        <v>256</v>
      </c>
      <c r="C1167" s="17" t="s">
        <v>184</v>
      </c>
      <c r="D1167" s="22">
        <v>78322.820000000007</v>
      </c>
      <c r="E1167" s="22">
        <v>112556.58</v>
      </c>
      <c r="F1167" s="22">
        <v>34233.760000000002</v>
      </c>
      <c r="G1167" s="22">
        <v>1.7</v>
      </c>
      <c r="H1167" s="22">
        <v>0</v>
      </c>
      <c r="I1167" s="22">
        <v>0</v>
      </c>
      <c r="J1167" s="22">
        <v>0</v>
      </c>
      <c r="K1167" s="22">
        <v>0</v>
      </c>
      <c r="L1167" s="22">
        <v>0</v>
      </c>
      <c r="M1167" s="22">
        <v>0</v>
      </c>
      <c r="N1167" s="22">
        <v>11416.6</v>
      </c>
      <c r="O1167" s="22">
        <v>0</v>
      </c>
      <c r="P1167" s="22">
        <v>0</v>
      </c>
      <c r="Q1167" s="22">
        <v>0</v>
      </c>
      <c r="R1167" s="22">
        <v>0</v>
      </c>
      <c r="S1167" s="22">
        <v>0</v>
      </c>
      <c r="T1167">
        <v>0</v>
      </c>
      <c r="U1167">
        <v>0</v>
      </c>
      <c r="V1167">
        <v>0</v>
      </c>
    </row>
    <row r="1168" spans="1:22" x14ac:dyDescent="0.3">
      <c r="A1168" s="18" t="s">
        <v>366</v>
      </c>
      <c r="B1168" s="17" t="s">
        <v>256</v>
      </c>
      <c r="C1168" s="17" t="s">
        <v>185</v>
      </c>
      <c r="D1168" s="22">
        <v>694108.01</v>
      </c>
      <c r="E1168" s="22">
        <v>841616.37</v>
      </c>
      <c r="F1168" s="22">
        <v>147508.35999999999</v>
      </c>
      <c r="G1168" s="22">
        <v>2.71</v>
      </c>
      <c r="H1168" s="22">
        <v>0</v>
      </c>
      <c r="I1168" s="22">
        <v>0</v>
      </c>
      <c r="J1168" s="22">
        <v>0</v>
      </c>
      <c r="K1168" s="22">
        <v>0</v>
      </c>
      <c r="L1168" s="22">
        <v>0</v>
      </c>
      <c r="M1168" s="22">
        <v>0</v>
      </c>
      <c r="N1168" s="22">
        <v>25127.57</v>
      </c>
      <c r="O1168" s="22">
        <v>0</v>
      </c>
      <c r="P1168" s="22">
        <v>0</v>
      </c>
      <c r="Q1168" s="22">
        <v>0</v>
      </c>
      <c r="R1168" s="22">
        <v>0</v>
      </c>
      <c r="S1168" s="22">
        <v>0</v>
      </c>
      <c r="T1168">
        <v>0</v>
      </c>
      <c r="U1168">
        <v>0</v>
      </c>
      <c r="V1168">
        <v>0</v>
      </c>
    </row>
    <row r="1169" spans="1:22" x14ac:dyDescent="0.3">
      <c r="A1169" s="18" t="s">
        <v>366</v>
      </c>
      <c r="B1169" s="17" t="s">
        <v>256</v>
      </c>
      <c r="C1169" s="17" t="s">
        <v>186</v>
      </c>
      <c r="D1169" s="22">
        <v>179227.3</v>
      </c>
      <c r="E1169" s="22">
        <v>209646.39</v>
      </c>
      <c r="F1169" s="22">
        <v>30419.09</v>
      </c>
      <c r="G1169" s="22">
        <v>11.03</v>
      </c>
      <c r="H1169" s="22">
        <v>0</v>
      </c>
      <c r="I1169" s="22">
        <v>0</v>
      </c>
      <c r="J1169" s="22">
        <v>0</v>
      </c>
      <c r="K1169" s="22">
        <v>0</v>
      </c>
      <c r="L1169" s="22">
        <v>0</v>
      </c>
      <c r="M1169" s="22">
        <v>0</v>
      </c>
      <c r="N1169" s="22">
        <v>7018.91</v>
      </c>
      <c r="O1169" s="22">
        <v>25</v>
      </c>
      <c r="P1169" s="22">
        <v>0</v>
      </c>
      <c r="Q1169" s="22">
        <v>0</v>
      </c>
      <c r="R1169" s="22">
        <v>0</v>
      </c>
      <c r="S1169" s="22">
        <v>0</v>
      </c>
      <c r="T1169">
        <v>0</v>
      </c>
      <c r="U1169">
        <v>0</v>
      </c>
      <c r="V1169">
        <v>0</v>
      </c>
    </row>
    <row r="1170" spans="1:22" x14ac:dyDescent="0.3">
      <c r="A1170" s="18" t="s">
        <v>366</v>
      </c>
      <c r="B1170" s="17" t="s">
        <v>256</v>
      </c>
      <c r="C1170" s="17" t="s">
        <v>187</v>
      </c>
      <c r="D1170" s="22">
        <v>14870.54</v>
      </c>
      <c r="E1170" s="22">
        <v>19482.330000000002</v>
      </c>
      <c r="F1170" s="22">
        <v>4611.79</v>
      </c>
      <c r="G1170" s="22">
        <v>3.38</v>
      </c>
      <c r="H1170" s="22">
        <v>0</v>
      </c>
      <c r="I1170" s="22">
        <v>0</v>
      </c>
      <c r="J1170" s="22">
        <v>0</v>
      </c>
      <c r="K1170" s="22">
        <v>0</v>
      </c>
      <c r="L1170" s="22">
        <v>0</v>
      </c>
      <c r="M1170" s="22">
        <v>0</v>
      </c>
      <c r="N1170" s="22">
        <v>0</v>
      </c>
      <c r="O1170" s="22">
        <v>25</v>
      </c>
      <c r="P1170" s="22">
        <v>0</v>
      </c>
      <c r="Q1170" s="22">
        <v>0</v>
      </c>
      <c r="R1170" s="22">
        <v>0</v>
      </c>
      <c r="S1170" s="22">
        <v>0</v>
      </c>
      <c r="T1170">
        <v>0</v>
      </c>
      <c r="U1170">
        <v>0</v>
      </c>
      <c r="V1170">
        <v>0</v>
      </c>
    </row>
    <row r="1171" spans="1:22" x14ac:dyDescent="0.3">
      <c r="A1171" s="18" t="s">
        <v>366</v>
      </c>
      <c r="B1171" s="17" t="s">
        <v>256</v>
      </c>
      <c r="C1171" s="17" t="s">
        <v>188</v>
      </c>
      <c r="D1171" s="22">
        <v>130404.52</v>
      </c>
      <c r="E1171" s="22">
        <v>127589.56050000001</v>
      </c>
      <c r="F1171" s="22">
        <v>5388.41</v>
      </c>
      <c r="G1171" s="22">
        <v>6.62</v>
      </c>
      <c r="H1171" s="22">
        <v>0</v>
      </c>
      <c r="I1171" s="22">
        <v>0</v>
      </c>
      <c r="J1171" s="22">
        <v>0</v>
      </c>
      <c r="K1171" s="22">
        <v>0</v>
      </c>
      <c r="L1171" s="22">
        <v>0</v>
      </c>
      <c r="M1171" s="22">
        <v>0</v>
      </c>
      <c r="N1171" s="22">
        <v>28707.58</v>
      </c>
      <c r="O1171" s="22">
        <v>0</v>
      </c>
      <c r="P1171" s="22">
        <v>0</v>
      </c>
      <c r="Q1171" s="22">
        <v>8203.3695000000007</v>
      </c>
      <c r="R1171" s="22">
        <v>0</v>
      </c>
      <c r="S1171" s="22">
        <v>0</v>
      </c>
      <c r="T1171">
        <v>0</v>
      </c>
      <c r="U1171">
        <v>0</v>
      </c>
      <c r="V1171">
        <v>0</v>
      </c>
    </row>
    <row r="1172" spans="1:22" x14ac:dyDescent="0.3">
      <c r="A1172" s="18" t="s">
        <v>68</v>
      </c>
      <c r="B1172" s="17" t="s">
        <v>258</v>
      </c>
      <c r="C1172" s="17" t="s">
        <v>129</v>
      </c>
      <c r="D1172" s="22">
        <v>723978.52</v>
      </c>
      <c r="E1172" s="22">
        <v>855052.52</v>
      </c>
      <c r="F1172" s="22">
        <v>131074</v>
      </c>
      <c r="G1172" s="22">
        <v>42.1</v>
      </c>
      <c r="H1172" s="22">
        <v>0</v>
      </c>
      <c r="I1172" s="22">
        <v>0</v>
      </c>
      <c r="J1172" s="22">
        <v>0</v>
      </c>
      <c r="K1172" s="22">
        <v>0</v>
      </c>
      <c r="L1172" s="22">
        <v>0</v>
      </c>
      <c r="M1172" s="22">
        <v>92216.46</v>
      </c>
      <c r="N1172" s="22">
        <v>40182.01</v>
      </c>
      <c r="O1172" s="22">
        <v>0.5</v>
      </c>
      <c r="P1172" s="22">
        <v>0</v>
      </c>
      <c r="Q1172" s="22">
        <v>0</v>
      </c>
      <c r="R1172" s="22">
        <v>0</v>
      </c>
      <c r="S1172" s="22">
        <v>0</v>
      </c>
      <c r="T1172">
        <v>0</v>
      </c>
      <c r="U1172">
        <v>0</v>
      </c>
      <c r="V1172">
        <v>0</v>
      </c>
    </row>
    <row r="1173" spans="1:22" x14ac:dyDescent="0.3">
      <c r="A1173" s="18" t="s">
        <v>68</v>
      </c>
      <c r="B1173" s="17" t="s">
        <v>258</v>
      </c>
      <c r="C1173" s="17" t="s">
        <v>130</v>
      </c>
      <c r="D1173" s="22">
        <v>1048414.8</v>
      </c>
      <c r="E1173" s="22">
        <v>1235047.1000000001</v>
      </c>
      <c r="F1173" s="22">
        <v>186632.3</v>
      </c>
      <c r="G1173" s="22">
        <v>99.5</v>
      </c>
      <c r="H1173" s="22">
        <v>0</v>
      </c>
      <c r="I1173" s="22">
        <v>0</v>
      </c>
      <c r="J1173" s="22">
        <v>0</v>
      </c>
      <c r="K1173" s="22">
        <v>0</v>
      </c>
      <c r="L1173" s="22">
        <v>0</v>
      </c>
      <c r="M1173" s="22">
        <v>133199.24</v>
      </c>
      <c r="N1173" s="22">
        <v>91812.43</v>
      </c>
      <c r="O1173" s="22">
        <v>480.86</v>
      </c>
      <c r="P1173" s="22">
        <v>0</v>
      </c>
      <c r="Q1173" s="22">
        <v>0</v>
      </c>
      <c r="R1173" s="22">
        <v>0</v>
      </c>
      <c r="S1173" s="22">
        <v>0</v>
      </c>
      <c r="T1173">
        <v>0</v>
      </c>
      <c r="U1173">
        <v>0</v>
      </c>
      <c r="V1173">
        <v>0</v>
      </c>
    </row>
    <row r="1174" spans="1:22" x14ac:dyDescent="0.3">
      <c r="A1174" s="18" t="s">
        <v>68</v>
      </c>
      <c r="B1174" s="17" t="s">
        <v>258</v>
      </c>
      <c r="C1174" s="17" t="s">
        <v>131</v>
      </c>
      <c r="D1174" s="22">
        <v>1675660.32</v>
      </c>
      <c r="E1174" s="22">
        <v>2031539.6</v>
      </c>
      <c r="F1174" s="22">
        <v>355879.28</v>
      </c>
      <c r="G1174" s="22">
        <v>147.02000000000001</v>
      </c>
      <c r="H1174" s="22">
        <v>0</v>
      </c>
      <c r="I1174" s="22">
        <v>0</v>
      </c>
      <c r="J1174" s="22">
        <v>0</v>
      </c>
      <c r="K1174" s="22">
        <v>0</v>
      </c>
      <c r="L1174" s="22">
        <v>0</v>
      </c>
      <c r="M1174" s="22">
        <v>219101.32</v>
      </c>
      <c r="N1174" s="22">
        <v>128374.2</v>
      </c>
      <c r="O1174" s="22">
        <v>618.02</v>
      </c>
      <c r="P1174" s="22">
        <v>0</v>
      </c>
      <c r="Q1174" s="22">
        <v>0</v>
      </c>
      <c r="R1174" s="22">
        <v>0</v>
      </c>
      <c r="S1174" s="22">
        <v>0</v>
      </c>
      <c r="T1174">
        <v>0</v>
      </c>
      <c r="U1174">
        <v>0</v>
      </c>
      <c r="V1174">
        <v>0</v>
      </c>
    </row>
    <row r="1175" spans="1:22" x14ac:dyDescent="0.3">
      <c r="A1175" s="18" t="s">
        <v>68</v>
      </c>
      <c r="B1175" s="17" t="s">
        <v>258</v>
      </c>
      <c r="C1175" s="17" t="s">
        <v>132</v>
      </c>
      <c r="D1175" s="22">
        <v>5768591.2400000002</v>
      </c>
      <c r="E1175" s="22">
        <v>6175850.5111999996</v>
      </c>
      <c r="F1175" s="22">
        <v>977092.96</v>
      </c>
      <c r="G1175" s="22">
        <v>175.11</v>
      </c>
      <c r="H1175" s="22">
        <v>0</v>
      </c>
      <c r="I1175" s="22">
        <v>0</v>
      </c>
      <c r="J1175" s="22">
        <v>0</v>
      </c>
      <c r="K1175" s="22">
        <v>0</v>
      </c>
      <c r="L1175" s="22">
        <v>0</v>
      </c>
      <c r="M1175" s="22">
        <v>666059.64</v>
      </c>
      <c r="N1175" s="22">
        <v>281235.15999999997</v>
      </c>
      <c r="O1175" s="22">
        <v>356.76</v>
      </c>
      <c r="P1175" s="22">
        <v>0</v>
      </c>
      <c r="Q1175" s="22">
        <v>638718.88879999996</v>
      </c>
      <c r="R1175" s="22">
        <v>0</v>
      </c>
      <c r="S1175" s="22">
        <v>68885.2</v>
      </c>
      <c r="T1175">
        <v>0</v>
      </c>
      <c r="U1175">
        <v>0</v>
      </c>
      <c r="V1175">
        <v>0.75</v>
      </c>
    </row>
    <row r="1176" spans="1:22" x14ac:dyDescent="0.3">
      <c r="A1176" s="18" t="s">
        <v>68</v>
      </c>
      <c r="B1176" s="17" t="s">
        <v>258</v>
      </c>
      <c r="C1176" s="17" t="s">
        <v>133</v>
      </c>
      <c r="D1176" s="22">
        <v>3498178.34</v>
      </c>
      <c r="E1176" s="22">
        <v>4587108.6551000001</v>
      </c>
      <c r="F1176" s="22">
        <v>1187369.1299999999</v>
      </c>
      <c r="G1176" s="22">
        <v>16.420000000000002</v>
      </c>
      <c r="H1176" s="22">
        <v>0</v>
      </c>
      <c r="I1176" s="22">
        <v>0</v>
      </c>
      <c r="J1176" s="22">
        <v>0</v>
      </c>
      <c r="K1176" s="22">
        <v>0</v>
      </c>
      <c r="L1176" s="22">
        <v>0</v>
      </c>
      <c r="M1176" s="22">
        <v>494714.88</v>
      </c>
      <c r="N1176" s="22">
        <v>197683.96</v>
      </c>
      <c r="O1176" s="22">
        <v>448.69</v>
      </c>
      <c r="P1176" s="22">
        <v>0</v>
      </c>
      <c r="Q1176" s="22">
        <v>111432.8849</v>
      </c>
      <c r="R1176" s="22">
        <v>976.05</v>
      </c>
      <c r="S1176" s="22">
        <v>12018.02</v>
      </c>
      <c r="T1176">
        <v>3527.44</v>
      </c>
      <c r="U1176">
        <v>0</v>
      </c>
      <c r="V1176">
        <v>0</v>
      </c>
    </row>
    <row r="1177" spans="1:22" x14ac:dyDescent="0.3">
      <c r="A1177" s="18" t="s">
        <v>68</v>
      </c>
      <c r="B1177" s="17" t="s">
        <v>258</v>
      </c>
      <c r="C1177" s="17" t="s">
        <v>134</v>
      </c>
      <c r="D1177" s="22">
        <v>3639162.8</v>
      </c>
      <c r="E1177" s="22">
        <v>4398800.84</v>
      </c>
      <c r="F1177" s="22">
        <v>759638.04</v>
      </c>
      <c r="G1177" s="22">
        <v>205.16</v>
      </c>
      <c r="H1177" s="22">
        <v>0</v>
      </c>
      <c r="I1177" s="22">
        <v>0</v>
      </c>
      <c r="J1177" s="22">
        <v>0</v>
      </c>
      <c r="K1177" s="22">
        <v>0</v>
      </c>
      <c r="L1177" s="22">
        <v>0</v>
      </c>
      <c r="M1177" s="22">
        <v>474407.28</v>
      </c>
      <c r="N1177" s="22">
        <v>426616.41</v>
      </c>
      <c r="O1177" s="22">
        <v>427.69</v>
      </c>
      <c r="P1177" s="22">
        <v>0</v>
      </c>
      <c r="Q1177" s="22">
        <v>0</v>
      </c>
      <c r="R1177" s="22">
        <v>0</v>
      </c>
      <c r="S1177" s="22">
        <v>0</v>
      </c>
      <c r="T1177">
        <v>0</v>
      </c>
      <c r="U1177">
        <v>0</v>
      </c>
      <c r="V1177">
        <v>0</v>
      </c>
    </row>
    <row r="1178" spans="1:22" x14ac:dyDescent="0.3">
      <c r="A1178" s="18" t="s">
        <v>68</v>
      </c>
      <c r="B1178" s="17" t="s">
        <v>258</v>
      </c>
      <c r="C1178" s="17" t="s">
        <v>135</v>
      </c>
      <c r="D1178" s="22">
        <v>1712413.5</v>
      </c>
      <c r="E1178" s="22">
        <v>2062218.46</v>
      </c>
      <c r="F1178" s="22">
        <v>349804.96</v>
      </c>
      <c r="G1178" s="22">
        <v>90.38</v>
      </c>
      <c r="H1178" s="22">
        <v>0</v>
      </c>
      <c r="I1178" s="22">
        <v>0</v>
      </c>
      <c r="J1178" s="22">
        <v>0</v>
      </c>
      <c r="K1178" s="22">
        <v>0</v>
      </c>
      <c r="L1178" s="22">
        <v>0</v>
      </c>
      <c r="M1178" s="22">
        <v>222409.64</v>
      </c>
      <c r="N1178" s="22">
        <v>120361.15</v>
      </c>
      <c r="O1178" s="22">
        <v>6.72</v>
      </c>
      <c r="P1178" s="22">
        <v>0</v>
      </c>
      <c r="Q1178" s="22">
        <v>0</v>
      </c>
      <c r="R1178" s="22">
        <v>0</v>
      </c>
      <c r="S1178" s="22">
        <v>0</v>
      </c>
      <c r="T1178">
        <v>0</v>
      </c>
      <c r="U1178">
        <v>0</v>
      </c>
      <c r="V1178">
        <v>0</v>
      </c>
    </row>
    <row r="1179" spans="1:22" x14ac:dyDescent="0.3">
      <c r="A1179" s="18" t="s">
        <v>68</v>
      </c>
      <c r="B1179" s="17" t="s">
        <v>258</v>
      </c>
      <c r="C1179" s="17" t="s">
        <v>136</v>
      </c>
      <c r="D1179" s="22">
        <v>1423293.36</v>
      </c>
      <c r="E1179" s="22">
        <v>1677931.06</v>
      </c>
      <c r="F1179" s="22">
        <v>254637.7</v>
      </c>
      <c r="G1179" s="22">
        <v>133.34</v>
      </c>
      <c r="H1179" s="22">
        <v>0</v>
      </c>
      <c r="I1179" s="22">
        <v>0</v>
      </c>
      <c r="J1179" s="22">
        <v>0</v>
      </c>
      <c r="K1179" s="22">
        <v>0</v>
      </c>
      <c r="L1179" s="22">
        <v>0</v>
      </c>
      <c r="M1179" s="22">
        <v>180964.14</v>
      </c>
      <c r="N1179" s="22">
        <v>120437.61</v>
      </c>
      <c r="O1179" s="22">
        <v>151.94</v>
      </c>
      <c r="P1179" s="22">
        <v>0</v>
      </c>
      <c r="Q1179" s="22">
        <v>0</v>
      </c>
      <c r="R1179" s="22">
        <v>0</v>
      </c>
      <c r="S1179" s="22">
        <v>0</v>
      </c>
      <c r="T1179">
        <v>0</v>
      </c>
      <c r="U1179">
        <v>0</v>
      </c>
      <c r="V1179">
        <v>0</v>
      </c>
    </row>
    <row r="1180" spans="1:22" x14ac:dyDescent="0.3">
      <c r="A1180" s="18" t="s">
        <v>68</v>
      </c>
      <c r="B1180" s="17" t="s">
        <v>258</v>
      </c>
      <c r="C1180" s="17" t="s">
        <v>137</v>
      </c>
      <c r="D1180" s="22">
        <v>4786156.4800000098</v>
      </c>
      <c r="E1180" s="22">
        <v>5787667.6800000099</v>
      </c>
      <c r="F1180" s="22">
        <v>1001511.2</v>
      </c>
      <c r="G1180" s="22">
        <v>209.36</v>
      </c>
      <c r="H1180" s="22">
        <v>0</v>
      </c>
      <c r="I1180" s="22">
        <v>0</v>
      </c>
      <c r="J1180" s="22">
        <v>0</v>
      </c>
      <c r="K1180" s="22">
        <v>0</v>
      </c>
      <c r="L1180" s="22">
        <v>0</v>
      </c>
      <c r="M1180" s="22">
        <v>624194.62</v>
      </c>
      <c r="N1180" s="22">
        <v>251680.58</v>
      </c>
      <c r="O1180" s="22">
        <v>969.52</v>
      </c>
      <c r="P1180" s="22">
        <v>0</v>
      </c>
      <c r="Q1180" s="22">
        <v>0</v>
      </c>
      <c r="R1180" s="22">
        <v>0</v>
      </c>
      <c r="S1180" s="22">
        <v>0</v>
      </c>
      <c r="T1180">
        <v>0</v>
      </c>
      <c r="U1180">
        <v>0</v>
      </c>
      <c r="V1180">
        <v>0</v>
      </c>
    </row>
    <row r="1181" spans="1:22" x14ac:dyDescent="0.3">
      <c r="A1181" s="18" t="s">
        <v>68</v>
      </c>
      <c r="B1181" s="17" t="s">
        <v>258</v>
      </c>
      <c r="C1181" s="17" t="s">
        <v>138</v>
      </c>
      <c r="D1181" s="22">
        <v>21493481.839999899</v>
      </c>
      <c r="E1181" s="22">
        <v>23655122.8483999</v>
      </c>
      <c r="F1181" s="22">
        <v>6712030.2300000004</v>
      </c>
      <c r="G1181" s="22">
        <v>69.459999999999994</v>
      </c>
      <c r="H1181" s="22">
        <v>0</v>
      </c>
      <c r="I1181" s="22">
        <v>0</v>
      </c>
      <c r="J1181" s="22">
        <v>0</v>
      </c>
      <c r="K1181" s="22">
        <v>0</v>
      </c>
      <c r="L1181" s="22">
        <v>0</v>
      </c>
      <c r="M1181" s="22">
        <v>2551182.21</v>
      </c>
      <c r="N1181" s="22">
        <v>1137931.6100000001</v>
      </c>
      <c r="O1181" s="22">
        <v>5896.26</v>
      </c>
      <c r="P1181" s="22">
        <v>0</v>
      </c>
      <c r="Q1181" s="22">
        <v>5207959.6516000004</v>
      </c>
      <c r="R1181" s="22">
        <v>95897.18</v>
      </c>
      <c r="S1181" s="22">
        <v>561673.25</v>
      </c>
      <c r="T1181">
        <v>71256.02</v>
      </c>
      <c r="U1181">
        <v>0</v>
      </c>
      <c r="V1181">
        <v>0</v>
      </c>
    </row>
    <row r="1182" spans="1:22" x14ac:dyDescent="0.3">
      <c r="A1182" s="18" t="s">
        <v>68</v>
      </c>
      <c r="B1182" s="17" t="s">
        <v>258</v>
      </c>
      <c r="C1182" s="17" t="s">
        <v>139</v>
      </c>
      <c r="D1182" s="22">
        <v>656945.33999999904</v>
      </c>
      <c r="E1182" s="22">
        <v>805446.47999999905</v>
      </c>
      <c r="F1182" s="22">
        <v>148501.14000000001</v>
      </c>
      <c r="G1182" s="22">
        <v>23.64</v>
      </c>
      <c r="H1182" s="22">
        <v>0</v>
      </c>
      <c r="I1182" s="22">
        <v>0</v>
      </c>
      <c r="J1182" s="22">
        <v>0</v>
      </c>
      <c r="K1182" s="22">
        <v>0</v>
      </c>
      <c r="L1182" s="22">
        <v>0</v>
      </c>
      <c r="M1182" s="22">
        <v>86866.8</v>
      </c>
      <c r="N1182" s="22">
        <v>42868.23</v>
      </c>
      <c r="O1182" s="22">
        <v>0</v>
      </c>
      <c r="P1182" s="22">
        <v>0</v>
      </c>
      <c r="Q1182" s="22">
        <v>0</v>
      </c>
      <c r="R1182" s="22">
        <v>0</v>
      </c>
      <c r="S1182" s="22">
        <v>0</v>
      </c>
      <c r="T1182">
        <v>0</v>
      </c>
      <c r="U1182">
        <v>0</v>
      </c>
      <c r="V1182">
        <v>0</v>
      </c>
    </row>
    <row r="1183" spans="1:22" x14ac:dyDescent="0.3">
      <c r="A1183" s="18" t="s">
        <v>68</v>
      </c>
      <c r="B1183" s="17" t="s">
        <v>258</v>
      </c>
      <c r="C1183" s="17" t="s">
        <v>140</v>
      </c>
      <c r="D1183" s="22">
        <v>457256.18</v>
      </c>
      <c r="E1183" s="22">
        <v>542054.46</v>
      </c>
      <c r="F1183" s="22">
        <v>84798.28</v>
      </c>
      <c r="G1183" s="22">
        <v>44.1</v>
      </c>
      <c r="H1183" s="22">
        <v>0</v>
      </c>
      <c r="I1183" s="22">
        <v>0</v>
      </c>
      <c r="J1183" s="22">
        <v>0</v>
      </c>
      <c r="K1183" s="22">
        <v>0</v>
      </c>
      <c r="L1183" s="22">
        <v>0</v>
      </c>
      <c r="M1183" s="22">
        <v>58460.4</v>
      </c>
      <c r="N1183" s="22">
        <v>50195.99</v>
      </c>
      <c r="O1183" s="22">
        <v>1.33</v>
      </c>
      <c r="P1183" s="22">
        <v>0</v>
      </c>
      <c r="Q1183" s="22">
        <v>0</v>
      </c>
      <c r="R1183" s="22">
        <v>0</v>
      </c>
      <c r="S1183" s="22">
        <v>0</v>
      </c>
      <c r="T1183">
        <v>0</v>
      </c>
      <c r="U1183">
        <v>0</v>
      </c>
      <c r="V1183">
        <v>0</v>
      </c>
    </row>
    <row r="1184" spans="1:22" x14ac:dyDescent="0.3">
      <c r="A1184" s="18" t="s">
        <v>68</v>
      </c>
      <c r="B1184" s="17" t="s">
        <v>258</v>
      </c>
      <c r="C1184" s="17" t="s">
        <v>141</v>
      </c>
      <c r="D1184" s="22">
        <v>1178512.06</v>
      </c>
      <c r="E1184" s="22">
        <v>1398668.28</v>
      </c>
      <c r="F1184" s="22">
        <v>220156.22</v>
      </c>
      <c r="G1184" s="22">
        <v>140.52000000000001</v>
      </c>
      <c r="H1184" s="22">
        <v>0</v>
      </c>
      <c r="I1184" s="22">
        <v>0</v>
      </c>
      <c r="J1184" s="22">
        <v>0</v>
      </c>
      <c r="K1184" s="22">
        <v>0</v>
      </c>
      <c r="L1184" s="22">
        <v>0</v>
      </c>
      <c r="M1184" s="22">
        <v>150845.56</v>
      </c>
      <c r="N1184" s="22">
        <v>80373.98</v>
      </c>
      <c r="O1184" s="22">
        <v>59.89</v>
      </c>
      <c r="P1184" s="22">
        <v>0</v>
      </c>
      <c r="Q1184" s="22">
        <v>0</v>
      </c>
      <c r="R1184" s="22">
        <v>0</v>
      </c>
      <c r="S1184" s="22">
        <v>0</v>
      </c>
      <c r="T1184">
        <v>0</v>
      </c>
      <c r="U1184">
        <v>0</v>
      </c>
      <c r="V1184">
        <v>0</v>
      </c>
    </row>
    <row r="1185" spans="1:22" x14ac:dyDescent="0.3">
      <c r="A1185" s="18" t="s">
        <v>69</v>
      </c>
      <c r="B1185" s="17" t="s">
        <v>259</v>
      </c>
      <c r="C1185" s="17" t="s">
        <v>129</v>
      </c>
      <c r="D1185" s="22">
        <v>3479723.89</v>
      </c>
      <c r="E1185" s="22">
        <v>4138582.35</v>
      </c>
      <c r="F1185" s="22">
        <v>658858.46</v>
      </c>
      <c r="G1185" s="22">
        <v>46.79</v>
      </c>
      <c r="H1185" s="22">
        <v>0</v>
      </c>
      <c r="I1185" s="22">
        <v>0</v>
      </c>
      <c r="J1185" s="22">
        <v>0</v>
      </c>
      <c r="K1185" s="22">
        <v>0</v>
      </c>
      <c r="L1185" s="22">
        <v>0</v>
      </c>
      <c r="M1185" s="22">
        <v>403321.8</v>
      </c>
      <c r="N1185" s="22">
        <v>163993.95000000001</v>
      </c>
      <c r="O1185" s="22">
        <v>365.21</v>
      </c>
      <c r="P1185" s="22">
        <v>0</v>
      </c>
      <c r="Q1185" s="22">
        <v>0</v>
      </c>
      <c r="R1185" s="22">
        <v>0</v>
      </c>
      <c r="S1185" s="22">
        <v>0</v>
      </c>
      <c r="T1185">
        <v>0</v>
      </c>
      <c r="U1185">
        <v>0</v>
      </c>
      <c r="V1185">
        <v>0</v>
      </c>
    </row>
    <row r="1186" spans="1:22" x14ac:dyDescent="0.3">
      <c r="A1186" s="18" t="s">
        <v>69</v>
      </c>
      <c r="B1186" s="17" t="s">
        <v>259</v>
      </c>
      <c r="C1186" s="17" t="s">
        <v>130</v>
      </c>
      <c r="D1186" s="22">
        <v>403446.63</v>
      </c>
      <c r="E1186" s="22">
        <v>495234.54</v>
      </c>
      <c r="F1186" s="22">
        <v>91787.91</v>
      </c>
      <c r="G1186" s="22">
        <v>6.59</v>
      </c>
      <c r="H1186" s="22">
        <v>0</v>
      </c>
      <c r="I1186" s="22">
        <v>0</v>
      </c>
      <c r="J1186" s="22">
        <v>0</v>
      </c>
      <c r="K1186" s="22">
        <v>0</v>
      </c>
      <c r="L1186" s="22">
        <v>0</v>
      </c>
      <c r="M1186" s="22">
        <v>48262.69</v>
      </c>
      <c r="N1186" s="22">
        <v>28896.31</v>
      </c>
      <c r="O1186" s="22">
        <v>0</v>
      </c>
      <c r="P1186" s="22">
        <v>0</v>
      </c>
      <c r="Q1186" s="22">
        <v>0</v>
      </c>
      <c r="R1186" s="22">
        <v>0</v>
      </c>
      <c r="S1186" s="22">
        <v>0</v>
      </c>
      <c r="T1186">
        <v>0</v>
      </c>
      <c r="U1186">
        <v>0</v>
      </c>
      <c r="V1186">
        <v>0</v>
      </c>
    </row>
    <row r="1187" spans="1:22" x14ac:dyDescent="0.3">
      <c r="A1187" s="18" t="s">
        <v>69</v>
      </c>
      <c r="B1187" s="17" t="s">
        <v>259</v>
      </c>
      <c r="C1187" s="17" t="s">
        <v>131</v>
      </c>
      <c r="D1187" s="22">
        <v>54991417.100000001</v>
      </c>
      <c r="E1187" s="22">
        <v>75367526.026899993</v>
      </c>
      <c r="F1187" s="22">
        <v>30468962.359999999</v>
      </c>
      <c r="G1187" s="22">
        <v>323.94</v>
      </c>
      <c r="H1187" s="22">
        <v>0</v>
      </c>
      <c r="I1187" s="22">
        <v>0</v>
      </c>
      <c r="J1187" s="22">
        <v>0</v>
      </c>
      <c r="K1187" s="22">
        <v>0</v>
      </c>
      <c r="L1187" s="22">
        <v>0</v>
      </c>
      <c r="M1187" s="22">
        <v>6921762.5199999996</v>
      </c>
      <c r="N1187" s="22">
        <v>6024587.71</v>
      </c>
      <c r="O1187" s="22">
        <v>4738.46</v>
      </c>
      <c r="P1187" s="22">
        <v>0</v>
      </c>
      <c r="Q1187" s="22">
        <v>15259271.3431</v>
      </c>
      <c r="R1187" s="22">
        <v>3679340.16</v>
      </c>
      <c r="S1187" s="22">
        <v>1487077.75</v>
      </c>
      <c r="T1187">
        <v>916568.53</v>
      </c>
      <c r="U1187">
        <v>0</v>
      </c>
      <c r="V1187">
        <v>0</v>
      </c>
    </row>
    <row r="1188" spans="1:22" x14ac:dyDescent="0.3">
      <c r="A1188" s="18" t="s">
        <v>69</v>
      </c>
      <c r="B1188" s="17" t="s">
        <v>259</v>
      </c>
      <c r="C1188" s="17" t="s">
        <v>132</v>
      </c>
      <c r="D1188" s="22">
        <v>181166.91</v>
      </c>
      <c r="E1188" s="22">
        <v>237139.85</v>
      </c>
      <c r="F1188" s="22">
        <v>55972.94</v>
      </c>
      <c r="G1188" s="22">
        <v>13.3</v>
      </c>
      <c r="H1188" s="22">
        <v>0</v>
      </c>
      <c r="I1188" s="22">
        <v>0</v>
      </c>
      <c r="J1188" s="22">
        <v>0</v>
      </c>
      <c r="K1188" s="22">
        <v>0</v>
      </c>
      <c r="L1188" s="22">
        <v>0</v>
      </c>
      <c r="M1188" s="22">
        <v>21363.45</v>
      </c>
      <c r="N1188" s="22">
        <v>5848.56</v>
      </c>
      <c r="O1188" s="22">
        <v>0</v>
      </c>
      <c r="P1188" s="22">
        <v>0</v>
      </c>
      <c r="Q1188" s="22">
        <v>0</v>
      </c>
      <c r="R1188" s="22">
        <v>0</v>
      </c>
      <c r="S1188" s="22">
        <v>0</v>
      </c>
      <c r="T1188">
        <v>0</v>
      </c>
      <c r="U1188">
        <v>0</v>
      </c>
      <c r="V1188">
        <v>0</v>
      </c>
    </row>
    <row r="1189" spans="1:22" x14ac:dyDescent="0.3">
      <c r="A1189" s="18" t="s">
        <v>69</v>
      </c>
      <c r="B1189" s="17" t="s">
        <v>259</v>
      </c>
      <c r="C1189" s="17" t="s">
        <v>133</v>
      </c>
      <c r="D1189" s="22">
        <v>1480001.6</v>
      </c>
      <c r="E1189" s="22">
        <v>1887309.66</v>
      </c>
      <c r="F1189" s="22">
        <v>407308.06</v>
      </c>
      <c r="G1189" s="22">
        <v>2.15</v>
      </c>
      <c r="H1189" s="22">
        <v>0</v>
      </c>
      <c r="I1189" s="22">
        <v>0</v>
      </c>
      <c r="J1189" s="22">
        <v>0</v>
      </c>
      <c r="K1189" s="22">
        <v>0</v>
      </c>
      <c r="L1189" s="22">
        <v>0</v>
      </c>
      <c r="M1189" s="22">
        <v>169990.98</v>
      </c>
      <c r="N1189" s="22">
        <v>69281.81</v>
      </c>
      <c r="O1189" s="22">
        <v>0</v>
      </c>
      <c r="P1189" s="22">
        <v>0</v>
      </c>
      <c r="Q1189" s="22">
        <v>0</v>
      </c>
      <c r="R1189" s="22">
        <v>0</v>
      </c>
      <c r="S1189" s="22">
        <v>0</v>
      </c>
      <c r="T1189">
        <v>0</v>
      </c>
      <c r="U1189">
        <v>0</v>
      </c>
      <c r="V1189">
        <v>0</v>
      </c>
    </row>
    <row r="1190" spans="1:22" x14ac:dyDescent="0.3">
      <c r="A1190" s="18" t="s">
        <v>69</v>
      </c>
      <c r="B1190" s="17" t="s">
        <v>259</v>
      </c>
      <c r="C1190" s="17" t="s">
        <v>134</v>
      </c>
      <c r="D1190" s="22">
        <v>30393.16</v>
      </c>
      <c r="E1190" s="22">
        <v>42127.15</v>
      </c>
      <c r="F1190" s="22">
        <v>11733.99</v>
      </c>
      <c r="G1190" s="22">
        <v>7.7</v>
      </c>
      <c r="H1190" s="22">
        <v>0</v>
      </c>
      <c r="I1190" s="22">
        <v>0</v>
      </c>
      <c r="J1190" s="22">
        <v>0</v>
      </c>
      <c r="K1190" s="22">
        <v>0</v>
      </c>
      <c r="L1190" s="22">
        <v>0</v>
      </c>
      <c r="M1190" s="22">
        <v>3789.86</v>
      </c>
      <c r="N1190" s="22">
        <v>0</v>
      </c>
      <c r="O1190" s="22">
        <v>0</v>
      </c>
      <c r="P1190" s="22">
        <v>0</v>
      </c>
      <c r="Q1190" s="22">
        <v>0</v>
      </c>
      <c r="R1190" s="22">
        <v>0</v>
      </c>
      <c r="S1190" s="22">
        <v>0</v>
      </c>
      <c r="T1190">
        <v>0</v>
      </c>
      <c r="U1190">
        <v>0</v>
      </c>
      <c r="V1190">
        <v>0</v>
      </c>
    </row>
    <row r="1191" spans="1:22" x14ac:dyDescent="0.3">
      <c r="A1191" s="18" t="s">
        <v>69</v>
      </c>
      <c r="B1191" s="17" t="s">
        <v>259</v>
      </c>
      <c r="C1191" s="17" t="s">
        <v>135</v>
      </c>
      <c r="D1191" s="22">
        <v>113751.06</v>
      </c>
      <c r="E1191" s="22">
        <v>170243.6</v>
      </c>
      <c r="F1191" s="22">
        <v>56492.54</v>
      </c>
      <c r="G1191" s="22">
        <v>9.2100000000000009</v>
      </c>
      <c r="H1191" s="22">
        <v>0</v>
      </c>
      <c r="I1191" s="22">
        <v>0</v>
      </c>
      <c r="J1191" s="22">
        <v>0</v>
      </c>
      <c r="K1191" s="22">
        <v>0</v>
      </c>
      <c r="L1191" s="22">
        <v>0</v>
      </c>
      <c r="M1191" s="22">
        <v>15440.07</v>
      </c>
      <c r="N1191" s="22">
        <v>9262.49</v>
      </c>
      <c r="O1191" s="22">
        <v>0</v>
      </c>
      <c r="P1191" s="22">
        <v>0</v>
      </c>
      <c r="Q1191" s="22">
        <v>0</v>
      </c>
      <c r="R1191" s="22">
        <v>0</v>
      </c>
      <c r="S1191" s="22">
        <v>0</v>
      </c>
      <c r="T1191">
        <v>0</v>
      </c>
      <c r="U1191">
        <v>0</v>
      </c>
      <c r="V1191">
        <v>0</v>
      </c>
    </row>
    <row r="1192" spans="1:22" x14ac:dyDescent="0.3">
      <c r="A1192" s="18" t="s">
        <v>69</v>
      </c>
      <c r="B1192" s="17" t="s">
        <v>259</v>
      </c>
      <c r="C1192" s="17" t="s">
        <v>136</v>
      </c>
      <c r="D1192" s="22">
        <v>1219368.83</v>
      </c>
      <c r="E1192" s="22">
        <v>1383800.06</v>
      </c>
      <c r="F1192" s="22">
        <v>164431.23000000001</v>
      </c>
      <c r="G1192" s="22">
        <v>2.58</v>
      </c>
      <c r="H1192" s="22">
        <v>0</v>
      </c>
      <c r="I1192" s="22">
        <v>0</v>
      </c>
      <c r="J1192" s="22">
        <v>0</v>
      </c>
      <c r="K1192" s="22">
        <v>0</v>
      </c>
      <c r="L1192" s="22">
        <v>0</v>
      </c>
      <c r="M1192" s="22">
        <v>134856.82999999999</v>
      </c>
      <c r="N1192" s="22">
        <v>42001.55</v>
      </c>
      <c r="O1192" s="22">
        <v>145.74</v>
      </c>
      <c r="P1192" s="22">
        <v>0</v>
      </c>
      <c r="Q1192" s="22">
        <v>0</v>
      </c>
      <c r="R1192" s="22">
        <v>0</v>
      </c>
      <c r="S1192" s="22">
        <v>0</v>
      </c>
      <c r="T1192">
        <v>0</v>
      </c>
      <c r="U1192">
        <v>0</v>
      </c>
      <c r="V1192">
        <v>0</v>
      </c>
    </row>
    <row r="1193" spans="1:22" x14ac:dyDescent="0.3">
      <c r="A1193" s="18" t="s">
        <v>69</v>
      </c>
      <c r="B1193" s="17" t="s">
        <v>259</v>
      </c>
      <c r="C1193" s="17" t="s">
        <v>137</v>
      </c>
      <c r="D1193" s="22">
        <v>1435022.45</v>
      </c>
      <c r="E1193" s="22">
        <v>1606312.3</v>
      </c>
      <c r="F1193" s="22">
        <v>171289.85</v>
      </c>
      <c r="G1193" s="22">
        <v>2.61</v>
      </c>
      <c r="H1193" s="22">
        <v>0</v>
      </c>
      <c r="I1193" s="22">
        <v>0</v>
      </c>
      <c r="J1193" s="22">
        <v>0</v>
      </c>
      <c r="K1193" s="22">
        <v>0</v>
      </c>
      <c r="L1193" s="22">
        <v>0</v>
      </c>
      <c r="M1193" s="22">
        <v>156541.57</v>
      </c>
      <c r="N1193" s="22">
        <v>15053</v>
      </c>
      <c r="O1193" s="22">
        <v>25</v>
      </c>
      <c r="P1193" s="22">
        <v>0</v>
      </c>
      <c r="Q1193" s="22">
        <v>0</v>
      </c>
      <c r="R1193" s="22">
        <v>0</v>
      </c>
      <c r="S1193" s="22">
        <v>0</v>
      </c>
      <c r="T1193">
        <v>0</v>
      </c>
      <c r="U1193">
        <v>0</v>
      </c>
      <c r="V1193">
        <v>0</v>
      </c>
    </row>
    <row r="1194" spans="1:22" x14ac:dyDescent="0.3">
      <c r="A1194" s="18" t="s">
        <v>69</v>
      </c>
      <c r="B1194" s="17" t="s">
        <v>259</v>
      </c>
      <c r="C1194" s="17" t="s">
        <v>138</v>
      </c>
      <c r="D1194" s="22">
        <v>377834.79</v>
      </c>
      <c r="E1194" s="22">
        <v>432152.86</v>
      </c>
      <c r="F1194" s="22">
        <v>54318.07</v>
      </c>
      <c r="G1194" s="22">
        <v>8.6999999999999993</v>
      </c>
      <c r="H1194" s="22">
        <v>0</v>
      </c>
      <c r="I1194" s="22">
        <v>0</v>
      </c>
      <c r="J1194" s="22">
        <v>0</v>
      </c>
      <c r="K1194" s="22">
        <v>0</v>
      </c>
      <c r="L1194" s="22">
        <v>0</v>
      </c>
      <c r="M1194" s="22">
        <v>42115.02</v>
      </c>
      <c r="N1194" s="22">
        <v>3360.75</v>
      </c>
      <c r="O1194" s="22">
        <v>25</v>
      </c>
      <c r="P1194" s="22">
        <v>0</v>
      </c>
      <c r="Q1194" s="22">
        <v>0</v>
      </c>
      <c r="R1194" s="22">
        <v>0</v>
      </c>
      <c r="S1194" s="22">
        <v>0</v>
      </c>
      <c r="T1194">
        <v>0</v>
      </c>
      <c r="U1194">
        <v>0</v>
      </c>
      <c r="V1194">
        <v>0</v>
      </c>
    </row>
    <row r="1195" spans="1:22" x14ac:dyDescent="0.3">
      <c r="A1195" s="18" t="s">
        <v>69</v>
      </c>
      <c r="B1195" s="17" t="s">
        <v>259</v>
      </c>
      <c r="C1195" s="17" t="s">
        <v>139</v>
      </c>
      <c r="D1195" s="22">
        <v>97495.48</v>
      </c>
      <c r="E1195" s="22">
        <v>228765.58</v>
      </c>
      <c r="F1195" s="22">
        <v>131270.1</v>
      </c>
      <c r="G1195" s="22">
        <v>4</v>
      </c>
      <c r="H1195" s="22">
        <v>0</v>
      </c>
      <c r="I1195" s="22">
        <v>0</v>
      </c>
      <c r="J1195" s="22">
        <v>0</v>
      </c>
      <c r="K1195" s="22">
        <v>0</v>
      </c>
      <c r="L1195" s="22">
        <v>0</v>
      </c>
      <c r="M1195" s="22">
        <v>22294.04</v>
      </c>
      <c r="N1195" s="22">
        <v>0</v>
      </c>
      <c r="O1195" s="22">
        <v>0</v>
      </c>
      <c r="P1195" s="22">
        <v>0</v>
      </c>
      <c r="Q1195" s="22">
        <v>0</v>
      </c>
      <c r="R1195" s="22">
        <v>0</v>
      </c>
      <c r="S1195" s="22">
        <v>0</v>
      </c>
      <c r="T1195">
        <v>0</v>
      </c>
      <c r="U1195">
        <v>0</v>
      </c>
      <c r="V1195">
        <v>0</v>
      </c>
    </row>
    <row r="1196" spans="1:22" x14ac:dyDescent="0.3">
      <c r="A1196" s="18" t="s">
        <v>69</v>
      </c>
      <c r="B1196" s="17" t="s">
        <v>259</v>
      </c>
      <c r="C1196" s="17" t="s">
        <v>140</v>
      </c>
      <c r="D1196" s="22">
        <v>8366718.2999999896</v>
      </c>
      <c r="E1196" s="22">
        <v>10271250.24</v>
      </c>
      <c r="F1196" s="22">
        <v>1904531.94</v>
      </c>
      <c r="G1196" s="22">
        <v>36.79</v>
      </c>
      <c r="H1196" s="22">
        <v>0</v>
      </c>
      <c r="I1196" s="22">
        <v>0</v>
      </c>
      <c r="J1196" s="22">
        <v>0</v>
      </c>
      <c r="K1196" s="22">
        <v>0</v>
      </c>
      <c r="L1196" s="22">
        <v>0</v>
      </c>
      <c r="M1196" s="22">
        <v>1000973.96</v>
      </c>
      <c r="N1196" s="22">
        <v>403499.72</v>
      </c>
      <c r="O1196" s="22">
        <v>100</v>
      </c>
      <c r="P1196" s="22">
        <v>0</v>
      </c>
      <c r="Q1196" s="22">
        <v>0</v>
      </c>
      <c r="R1196" s="22">
        <v>0</v>
      </c>
      <c r="S1196" s="22">
        <v>0</v>
      </c>
      <c r="T1196">
        <v>0</v>
      </c>
      <c r="U1196">
        <v>0</v>
      </c>
      <c r="V1196">
        <v>0</v>
      </c>
    </row>
    <row r="1197" spans="1:22" x14ac:dyDescent="0.3">
      <c r="A1197" s="18" t="s">
        <v>69</v>
      </c>
      <c r="B1197" s="17" t="s">
        <v>259</v>
      </c>
      <c r="C1197" s="17" t="s">
        <v>141</v>
      </c>
      <c r="D1197" s="22">
        <v>9022817.3800000008</v>
      </c>
      <c r="E1197" s="22">
        <v>9838793.3116999995</v>
      </c>
      <c r="F1197" s="22">
        <v>2252260.1</v>
      </c>
      <c r="G1197" s="22">
        <v>141.53</v>
      </c>
      <c r="H1197" s="22">
        <v>0</v>
      </c>
      <c r="I1197" s="22">
        <v>0</v>
      </c>
      <c r="J1197" s="22">
        <v>0</v>
      </c>
      <c r="K1197" s="22">
        <v>0</v>
      </c>
      <c r="L1197" s="22">
        <v>0</v>
      </c>
      <c r="M1197" s="22">
        <v>958829.66</v>
      </c>
      <c r="N1197" s="22">
        <v>404844.21</v>
      </c>
      <c r="O1197" s="22">
        <v>312.68</v>
      </c>
      <c r="P1197" s="22">
        <v>0</v>
      </c>
      <c r="Q1197" s="22">
        <v>1611717.6883</v>
      </c>
      <c r="R1197" s="22">
        <v>18365.13</v>
      </c>
      <c r="S1197" s="22">
        <v>157068.39000000001</v>
      </c>
      <c r="T1197">
        <v>58375.4</v>
      </c>
      <c r="U1197">
        <v>0</v>
      </c>
      <c r="V1197">
        <v>0</v>
      </c>
    </row>
    <row r="1198" spans="1:22" x14ac:dyDescent="0.3">
      <c r="A1198" s="18" t="s">
        <v>69</v>
      </c>
      <c r="B1198" s="17" t="s">
        <v>259</v>
      </c>
      <c r="C1198" s="17" t="s">
        <v>142</v>
      </c>
      <c r="D1198" s="22">
        <v>6276191.5599999996</v>
      </c>
      <c r="E1198" s="22">
        <v>7470571.0800000001</v>
      </c>
      <c r="F1198" s="22">
        <v>1194379.52</v>
      </c>
      <c r="G1198" s="22">
        <v>38.14</v>
      </c>
      <c r="H1198" s="22">
        <v>0</v>
      </c>
      <c r="I1198" s="22">
        <v>0</v>
      </c>
      <c r="J1198" s="22">
        <v>0</v>
      </c>
      <c r="K1198" s="22">
        <v>0</v>
      </c>
      <c r="L1198" s="22">
        <v>0</v>
      </c>
      <c r="M1198" s="22">
        <v>728037</v>
      </c>
      <c r="N1198" s="22">
        <v>193193.92</v>
      </c>
      <c r="O1198" s="22">
        <v>378.78</v>
      </c>
      <c r="P1198" s="22">
        <v>0</v>
      </c>
      <c r="Q1198" s="22">
        <v>0</v>
      </c>
      <c r="R1198" s="22">
        <v>0</v>
      </c>
      <c r="S1198" s="22">
        <v>0</v>
      </c>
      <c r="T1198">
        <v>0</v>
      </c>
      <c r="U1198">
        <v>0</v>
      </c>
      <c r="V1198">
        <v>0</v>
      </c>
    </row>
    <row r="1199" spans="1:22" x14ac:dyDescent="0.3">
      <c r="A1199" s="18" t="s">
        <v>69</v>
      </c>
      <c r="B1199" s="17" t="s">
        <v>259</v>
      </c>
      <c r="C1199" s="17" t="s">
        <v>143</v>
      </c>
      <c r="D1199" s="22">
        <v>4417837.4299999904</v>
      </c>
      <c r="E1199" s="22">
        <v>5137079.78439999</v>
      </c>
      <c r="F1199" s="22">
        <v>1272378.69</v>
      </c>
      <c r="G1199" s="22">
        <v>26.99</v>
      </c>
      <c r="H1199" s="22">
        <v>0</v>
      </c>
      <c r="I1199" s="22">
        <v>0</v>
      </c>
      <c r="J1199" s="22">
        <v>0</v>
      </c>
      <c r="K1199" s="22">
        <v>0</v>
      </c>
      <c r="L1199" s="22">
        <v>0</v>
      </c>
      <c r="M1199" s="22">
        <v>500628.94</v>
      </c>
      <c r="N1199" s="22">
        <v>115453.61</v>
      </c>
      <c r="O1199" s="22">
        <v>0</v>
      </c>
      <c r="P1199" s="22">
        <v>0</v>
      </c>
      <c r="Q1199" s="22">
        <v>616006.5956</v>
      </c>
      <c r="R1199" s="22">
        <v>2838.09</v>
      </c>
      <c r="S1199" s="22">
        <v>60032.17</v>
      </c>
      <c r="T1199">
        <v>269.89999999999998</v>
      </c>
      <c r="U1199">
        <v>0</v>
      </c>
      <c r="V1199">
        <v>0</v>
      </c>
    </row>
    <row r="1200" spans="1:22" x14ac:dyDescent="0.3">
      <c r="A1200" s="18" t="s">
        <v>69</v>
      </c>
      <c r="B1200" s="17" t="s">
        <v>259</v>
      </c>
      <c r="C1200" s="17" t="s">
        <v>144</v>
      </c>
      <c r="D1200" s="22">
        <v>2409222.5699999998</v>
      </c>
      <c r="E1200" s="22">
        <v>2819496.22</v>
      </c>
      <c r="F1200" s="22">
        <v>410273.65</v>
      </c>
      <c r="G1200" s="22">
        <v>12.02</v>
      </c>
      <c r="H1200" s="22">
        <v>0</v>
      </c>
      <c r="I1200" s="22">
        <v>0</v>
      </c>
      <c r="J1200" s="22">
        <v>0</v>
      </c>
      <c r="K1200" s="22">
        <v>0</v>
      </c>
      <c r="L1200" s="22">
        <v>0</v>
      </c>
      <c r="M1200" s="22">
        <v>274770.84000000003</v>
      </c>
      <c r="N1200" s="22">
        <v>75945.33</v>
      </c>
      <c r="O1200" s="22">
        <v>1370.44</v>
      </c>
      <c r="P1200" s="22">
        <v>0</v>
      </c>
      <c r="Q1200" s="22">
        <v>0</v>
      </c>
      <c r="R1200" s="22">
        <v>0</v>
      </c>
      <c r="S1200" s="22">
        <v>0</v>
      </c>
      <c r="T1200">
        <v>0</v>
      </c>
      <c r="U1200">
        <v>0</v>
      </c>
      <c r="V1200">
        <v>0</v>
      </c>
    </row>
    <row r="1201" spans="1:22" x14ac:dyDescent="0.3">
      <c r="A1201" s="18" t="s">
        <v>69</v>
      </c>
      <c r="B1201" s="17" t="s">
        <v>259</v>
      </c>
      <c r="C1201" s="17" t="s">
        <v>145</v>
      </c>
      <c r="D1201" s="22">
        <v>3743300.27</v>
      </c>
      <c r="E1201" s="22">
        <v>4482394.75</v>
      </c>
      <c r="F1201" s="22">
        <v>739094.48</v>
      </c>
      <c r="G1201" s="22">
        <v>10.29</v>
      </c>
      <c r="H1201" s="22">
        <v>0</v>
      </c>
      <c r="I1201" s="22">
        <v>0</v>
      </c>
      <c r="J1201" s="22">
        <v>0</v>
      </c>
      <c r="K1201" s="22">
        <v>0</v>
      </c>
      <c r="L1201" s="22">
        <v>0</v>
      </c>
      <c r="M1201" s="22">
        <v>436827.55</v>
      </c>
      <c r="N1201" s="22">
        <v>218853.79</v>
      </c>
      <c r="O1201" s="22">
        <v>25</v>
      </c>
      <c r="P1201" s="22">
        <v>0</v>
      </c>
      <c r="Q1201" s="22">
        <v>0</v>
      </c>
      <c r="R1201" s="22">
        <v>0</v>
      </c>
      <c r="S1201" s="22">
        <v>0</v>
      </c>
      <c r="T1201">
        <v>0</v>
      </c>
      <c r="U1201">
        <v>0</v>
      </c>
      <c r="V1201">
        <v>0</v>
      </c>
    </row>
    <row r="1202" spans="1:22" x14ac:dyDescent="0.3">
      <c r="A1202" s="18" t="s">
        <v>69</v>
      </c>
      <c r="B1202" s="17" t="s">
        <v>259</v>
      </c>
      <c r="C1202" s="17" t="s">
        <v>146</v>
      </c>
      <c r="D1202" s="22">
        <v>72434.679999999993</v>
      </c>
      <c r="E1202" s="22">
        <v>82676.179999999993</v>
      </c>
      <c r="F1202" s="22">
        <v>10241.5</v>
      </c>
      <c r="G1202" s="22">
        <v>13</v>
      </c>
      <c r="H1202" s="22">
        <v>0</v>
      </c>
      <c r="I1202" s="22">
        <v>0</v>
      </c>
      <c r="J1202" s="22">
        <v>0</v>
      </c>
      <c r="K1202" s="22">
        <v>0</v>
      </c>
      <c r="L1202" s="22">
        <v>0</v>
      </c>
      <c r="M1202" s="22">
        <v>7297.57</v>
      </c>
      <c r="N1202" s="22">
        <v>11954.43</v>
      </c>
      <c r="O1202" s="22">
        <v>360.64</v>
      </c>
      <c r="P1202" s="22">
        <v>0</v>
      </c>
      <c r="Q1202" s="22">
        <v>0</v>
      </c>
      <c r="R1202" s="22">
        <v>0</v>
      </c>
      <c r="S1202" s="22">
        <v>0</v>
      </c>
      <c r="T1202">
        <v>0</v>
      </c>
      <c r="U1202">
        <v>0</v>
      </c>
      <c r="V1202">
        <v>0</v>
      </c>
    </row>
    <row r="1203" spans="1:22" x14ac:dyDescent="0.3">
      <c r="A1203" s="18" t="s">
        <v>69</v>
      </c>
      <c r="B1203" s="17" t="s">
        <v>259</v>
      </c>
      <c r="C1203" s="17" t="s">
        <v>147</v>
      </c>
      <c r="D1203" s="22">
        <v>1231858.8400000001</v>
      </c>
      <c r="E1203" s="22">
        <v>1919315.18</v>
      </c>
      <c r="F1203" s="22">
        <v>687456.34</v>
      </c>
      <c r="G1203" s="22">
        <v>8.31</v>
      </c>
      <c r="H1203" s="22">
        <v>0</v>
      </c>
      <c r="I1203" s="22">
        <v>0</v>
      </c>
      <c r="J1203" s="22">
        <v>0</v>
      </c>
      <c r="K1203" s="22">
        <v>0</v>
      </c>
      <c r="L1203" s="22">
        <v>0</v>
      </c>
      <c r="M1203" s="22">
        <v>178074.03</v>
      </c>
      <c r="N1203" s="22">
        <v>169468.45</v>
      </c>
      <c r="O1203" s="22">
        <v>50</v>
      </c>
      <c r="P1203" s="22">
        <v>0</v>
      </c>
      <c r="Q1203" s="22">
        <v>0</v>
      </c>
      <c r="R1203" s="22">
        <v>0</v>
      </c>
      <c r="S1203" s="22">
        <v>0</v>
      </c>
      <c r="T1203">
        <v>0</v>
      </c>
      <c r="U1203">
        <v>0</v>
      </c>
      <c r="V1203">
        <v>0</v>
      </c>
    </row>
    <row r="1204" spans="1:22" x14ac:dyDescent="0.3">
      <c r="A1204" s="18" t="s">
        <v>69</v>
      </c>
      <c r="B1204" s="17" t="s">
        <v>259</v>
      </c>
      <c r="C1204" s="17" t="s">
        <v>148</v>
      </c>
      <c r="D1204" s="22">
        <v>260576.57</v>
      </c>
      <c r="E1204" s="22">
        <v>362671.62</v>
      </c>
      <c r="F1204" s="22">
        <v>102095.05</v>
      </c>
      <c r="G1204" s="22">
        <v>6.77</v>
      </c>
      <c r="H1204" s="22">
        <v>0</v>
      </c>
      <c r="I1204" s="22">
        <v>0</v>
      </c>
      <c r="J1204" s="22">
        <v>0</v>
      </c>
      <c r="K1204" s="22">
        <v>0</v>
      </c>
      <c r="L1204" s="22">
        <v>0</v>
      </c>
      <c r="M1204" s="22">
        <v>35343.81</v>
      </c>
      <c r="N1204" s="22">
        <v>9434.61</v>
      </c>
      <c r="O1204" s="22">
        <v>0</v>
      </c>
      <c r="P1204" s="22">
        <v>0</v>
      </c>
      <c r="Q1204" s="22">
        <v>0</v>
      </c>
      <c r="R1204" s="22">
        <v>0</v>
      </c>
      <c r="S1204" s="22">
        <v>0</v>
      </c>
      <c r="T1204">
        <v>0</v>
      </c>
      <c r="U1204">
        <v>0</v>
      </c>
      <c r="V1204">
        <v>0</v>
      </c>
    </row>
    <row r="1205" spans="1:22" x14ac:dyDescent="0.3">
      <c r="A1205" s="18" t="s">
        <v>69</v>
      </c>
      <c r="B1205" s="17" t="s">
        <v>259</v>
      </c>
      <c r="C1205" s="17" t="s">
        <v>149</v>
      </c>
      <c r="D1205" s="22">
        <v>3588221.6099999901</v>
      </c>
      <c r="E1205" s="22">
        <v>4073283.2699999898</v>
      </c>
      <c r="F1205" s="22">
        <v>485061.66</v>
      </c>
      <c r="G1205" s="22">
        <v>141.74</v>
      </c>
      <c r="H1205" s="22">
        <v>0</v>
      </c>
      <c r="I1205" s="22">
        <v>0</v>
      </c>
      <c r="J1205" s="22">
        <v>0</v>
      </c>
      <c r="K1205" s="22">
        <v>0</v>
      </c>
      <c r="L1205" s="22">
        <v>0</v>
      </c>
      <c r="M1205" s="22">
        <v>331678.28000000003</v>
      </c>
      <c r="N1205" s="22">
        <v>204419.62</v>
      </c>
      <c r="O1205" s="22">
        <v>142.80000000000001</v>
      </c>
      <c r="P1205" s="22">
        <v>0</v>
      </c>
      <c r="Q1205" s="22">
        <v>0</v>
      </c>
      <c r="R1205" s="22">
        <v>0</v>
      </c>
      <c r="S1205" s="22">
        <v>0</v>
      </c>
      <c r="T1205">
        <v>0</v>
      </c>
      <c r="U1205">
        <v>0</v>
      </c>
      <c r="V1205">
        <v>0</v>
      </c>
    </row>
    <row r="1206" spans="1:22" x14ac:dyDescent="0.3">
      <c r="A1206" s="18" t="s">
        <v>69</v>
      </c>
      <c r="B1206" s="17" t="s">
        <v>259</v>
      </c>
      <c r="C1206" s="17" t="s">
        <v>150</v>
      </c>
      <c r="D1206" s="22">
        <v>4650043.2900000103</v>
      </c>
      <c r="E1206" s="22">
        <v>7250477.0814000098</v>
      </c>
      <c r="F1206" s="22">
        <v>2786660.95</v>
      </c>
      <c r="G1206" s="22">
        <v>24.81</v>
      </c>
      <c r="H1206" s="22">
        <v>0</v>
      </c>
      <c r="I1206" s="22">
        <v>0</v>
      </c>
      <c r="J1206" s="22">
        <v>0</v>
      </c>
      <c r="K1206" s="22">
        <v>0</v>
      </c>
      <c r="L1206" s="22">
        <v>0</v>
      </c>
      <c r="M1206" s="22">
        <v>655578.21</v>
      </c>
      <c r="N1206" s="22">
        <v>948845.68</v>
      </c>
      <c r="O1206" s="22">
        <v>50</v>
      </c>
      <c r="P1206" s="22">
        <v>0</v>
      </c>
      <c r="Q1206" s="22">
        <v>293121.54859999998</v>
      </c>
      <c r="R1206" s="22">
        <v>78328.52</v>
      </c>
      <c r="S1206" s="22">
        <v>28565.87</v>
      </c>
      <c r="T1206">
        <v>188.29</v>
      </c>
      <c r="U1206">
        <v>0</v>
      </c>
      <c r="V1206">
        <v>0</v>
      </c>
    </row>
    <row r="1207" spans="1:22" x14ac:dyDescent="0.3">
      <c r="A1207" s="18" t="s">
        <v>69</v>
      </c>
      <c r="B1207" s="17" t="s">
        <v>259</v>
      </c>
      <c r="C1207" s="17" t="s">
        <v>200</v>
      </c>
      <c r="D1207" s="22">
        <v>923295.26</v>
      </c>
      <c r="E1207" s="22">
        <v>1015247.43</v>
      </c>
      <c r="F1207" s="22">
        <v>91952.17</v>
      </c>
      <c r="G1207" s="22">
        <v>44.72</v>
      </c>
      <c r="H1207" s="22">
        <v>0</v>
      </c>
      <c r="I1207" s="22">
        <v>0</v>
      </c>
      <c r="J1207" s="22">
        <v>0</v>
      </c>
      <c r="K1207" s="22">
        <v>0</v>
      </c>
      <c r="L1207" s="22">
        <v>0</v>
      </c>
      <c r="M1207" s="22">
        <v>83880.63</v>
      </c>
      <c r="N1207" s="22">
        <v>9355.3799999999992</v>
      </c>
      <c r="O1207" s="22">
        <v>0</v>
      </c>
      <c r="P1207" s="22">
        <v>0</v>
      </c>
      <c r="Q1207" s="22">
        <v>0</v>
      </c>
      <c r="R1207" s="22">
        <v>0</v>
      </c>
      <c r="S1207" s="22">
        <v>0</v>
      </c>
      <c r="T1207">
        <v>0</v>
      </c>
      <c r="U1207">
        <v>0</v>
      </c>
      <c r="V1207">
        <v>0</v>
      </c>
    </row>
    <row r="1208" spans="1:22" x14ac:dyDescent="0.3">
      <c r="A1208" s="18" t="s">
        <v>69</v>
      </c>
      <c r="B1208" s="17" t="s">
        <v>259</v>
      </c>
      <c r="C1208" s="17" t="s">
        <v>201</v>
      </c>
      <c r="D1208" s="22">
        <v>2271696.64</v>
      </c>
      <c r="E1208" s="22">
        <v>2652248.4700000002</v>
      </c>
      <c r="F1208" s="22">
        <v>380551.83</v>
      </c>
      <c r="G1208" s="22">
        <v>6.35</v>
      </c>
      <c r="H1208" s="22">
        <v>0</v>
      </c>
      <c r="I1208" s="22">
        <v>0</v>
      </c>
      <c r="J1208" s="22">
        <v>0</v>
      </c>
      <c r="K1208" s="22">
        <v>0</v>
      </c>
      <c r="L1208" s="22">
        <v>0</v>
      </c>
      <c r="M1208" s="22">
        <v>258472.59</v>
      </c>
      <c r="N1208" s="22">
        <v>56062.61</v>
      </c>
      <c r="O1208" s="22">
        <v>25</v>
      </c>
      <c r="P1208" s="22">
        <v>0</v>
      </c>
      <c r="Q1208" s="22">
        <v>0</v>
      </c>
      <c r="R1208" s="22">
        <v>0</v>
      </c>
      <c r="S1208" s="22">
        <v>0</v>
      </c>
      <c r="T1208">
        <v>0</v>
      </c>
      <c r="U1208">
        <v>0</v>
      </c>
      <c r="V1208">
        <v>0</v>
      </c>
    </row>
    <row r="1209" spans="1:22" x14ac:dyDescent="0.3">
      <c r="A1209" s="18" t="s">
        <v>69</v>
      </c>
      <c r="B1209" s="17" t="s">
        <v>259</v>
      </c>
      <c r="C1209" s="17" t="s">
        <v>205</v>
      </c>
      <c r="D1209" s="22">
        <v>998938.19000000099</v>
      </c>
      <c r="E1209" s="22">
        <v>1193092.1499999999</v>
      </c>
      <c r="F1209" s="22">
        <v>194153.96</v>
      </c>
      <c r="G1209" s="22">
        <v>10.24</v>
      </c>
      <c r="H1209" s="22">
        <v>0</v>
      </c>
      <c r="I1209" s="22">
        <v>0</v>
      </c>
      <c r="J1209" s="22">
        <v>0</v>
      </c>
      <c r="K1209" s="22">
        <v>0</v>
      </c>
      <c r="L1209" s="22">
        <v>0</v>
      </c>
      <c r="M1209" s="22">
        <v>116271.57</v>
      </c>
      <c r="N1209" s="22">
        <v>45189.87</v>
      </c>
      <c r="O1209" s="22">
        <v>25</v>
      </c>
      <c r="P1209" s="22">
        <v>0</v>
      </c>
      <c r="Q1209" s="22">
        <v>0</v>
      </c>
      <c r="R1209" s="22">
        <v>0</v>
      </c>
      <c r="S1209" s="22">
        <v>0</v>
      </c>
      <c r="T1209">
        <v>0</v>
      </c>
      <c r="U1209">
        <v>0</v>
      </c>
      <c r="V1209">
        <v>0</v>
      </c>
    </row>
    <row r="1210" spans="1:22" x14ac:dyDescent="0.3">
      <c r="A1210" s="18" t="s">
        <v>69</v>
      </c>
      <c r="B1210" s="17" t="s">
        <v>259</v>
      </c>
      <c r="C1210" s="17" t="s">
        <v>206</v>
      </c>
      <c r="D1210" s="22">
        <v>9227100.2700000294</v>
      </c>
      <c r="E1210" s="22">
        <v>12219802.172</v>
      </c>
      <c r="F1210" s="22">
        <v>5319269.4400000004</v>
      </c>
      <c r="G1210" s="22">
        <v>2.6</v>
      </c>
      <c r="H1210" s="22">
        <v>0</v>
      </c>
      <c r="I1210" s="22">
        <v>0</v>
      </c>
      <c r="J1210" s="22">
        <v>0</v>
      </c>
      <c r="K1210" s="22">
        <v>0</v>
      </c>
      <c r="L1210" s="22">
        <v>0</v>
      </c>
      <c r="M1210" s="22">
        <v>1190868.68</v>
      </c>
      <c r="N1210" s="22">
        <v>808296.54</v>
      </c>
      <c r="O1210" s="22">
        <v>50</v>
      </c>
      <c r="P1210" s="22">
        <v>0</v>
      </c>
      <c r="Q1210" s="22">
        <v>3590779.7480000001</v>
      </c>
      <c r="R1210" s="22">
        <v>914276.31</v>
      </c>
      <c r="S1210" s="22">
        <v>349935.9</v>
      </c>
      <c r="T1210">
        <v>121756.13</v>
      </c>
      <c r="U1210">
        <v>0</v>
      </c>
      <c r="V1210">
        <v>0</v>
      </c>
    </row>
    <row r="1211" spans="1:22" x14ac:dyDescent="0.3">
      <c r="A1211" s="18" t="s">
        <v>69</v>
      </c>
      <c r="B1211" s="17" t="s">
        <v>259</v>
      </c>
      <c r="C1211" s="17" t="s">
        <v>215</v>
      </c>
      <c r="D1211" s="22">
        <v>676849.21</v>
      </c>
      <c r="E1211" s="22">
        <v>942780.09</v>
      </c>
      <c r="F1211" s="22">
        <v>265930.88</v>
      </c>
      <c r="G1211" s="22">
        <v>24.76</v>
      </c>
      <c r="H1211" s="22">
        <v>0</v>
      </c>
      <c r="I1211" s="22">
        <v>0</v>
      </c>
      <c r="J1211" s="22">
        <v>0</v>
      </c>
      <c r="K1211" s="22">
        <v>0</v>
      </c>
      <c r="L1211" s="22">
        <v>0</v>
      </c>
      <c r="M1211" s="22">
        <v>91877.41</v>
      </c>
      <c r="N1211" s="22">
        <v>48962.07</v>
      </c>
      <c r="O1211" s="22">
        <v>0</v>
      </c>
      <c r="P1211" s="22">
        <v>0</v>
      </c>
      <c r="Q1211" s="22">
        <v>0</v>
      </c>
      <c r="R1211" s="22">
        <v>0</v>
      </c>
      <c r="S1211" s="22">
        <v>0</v>
      </c>
      <c r="T1211">
        <v>0</v>
      </c>
      <c r="U1211">
        <v>0</v>
      </c>
      <c r="V1211">
        <v>0</v>
      </c>
    </row>
    <row r="1212" spans="1:22" x14ac:dyDescent="0.3">
      <c r="A1212" s="18" t="s">
        <v>69</v>
      </c>
      <c r="B1212" s="17" t="s">
        <v>259</v>
      </c>
      <c r="C1212" s="17" t="s">
        <v>207</v>
      </c>
      <c r="D1212" s="22">
        <v>4234687.8499999996</v>
      </c>
      <c r="E1212" s="22">
        <v>5202779</v>
      </c>
      <c r="F1212" s="22">
        <v>968091.15</v>
      </c>
      <c r="G1212" s="22">
        <v>22.39</v>
      </c>
      <c r="H1212" s="22">
        <v>0</v>
      </c>
      <c r="I1212" s="22">
        <v>0</v>
      </c>
      <c r="J1212" s="22">
        <v>0</v>
      </c>
      <c r="K1212" s="22">
        <v>0</v>
      </c>
      <c r="L1212" s="22">
        <v>0</v>
      </c>
      <c r="M1212" s="22">
        <v>466324.3</v>
      </c>
      <c r="N1212" s="22">
        <v>295799.15999999997</v>
      </c>
      <c r="O1212" s="22">
        <v>125</v>
      </c>
      <c r="P1212" s="22">
        <v>0</v>
      </c>
      <c r="Q1212" s="22">
        <v>0</v>
      </c>
      <c r="R1212" s="22">
        <v>0</v>
      </c>
      <c r="S1212" s="22">
        <v>0</v>
      </c>
      <c r="T1212">
        <v>0</v>
      </c>
      <c r="U1212">
        <v>0</v>
      </c>
      <c r="V1212">
        <v>0</v>
      </c>
    </row>
    <row r="1213" spans="1:22" x14ac:dyDescent="0.3">
      <c r="A1213" s="18" t="s">
        <v>69</v>
      </c>
      <c r="B1213" s="17" t="s">
        <v>259</v>
      </c>
      <c r="C1213" s="17" t="s">
        <v>216</v>
      </c>
      <c r="D1213" s="22">
        <v>822870.10999999905</v>
      </c>
      <c r="E1213" s="22">
        <v>1609942.72</v>
      </c>
      <c r="F1213" s="22">
        <v>787072.61</v>
      </c>
      <c r="G1213" s="22">
        <v>2.04</v>
      </c>
      <c r="H1213" s="22">
        <v>0</v>
      </c>
      <c r="I1213" s="22">
        <v>0</v>
      </c>
      <c r="J1213" s="22">
        <v>0</v>
      </c>
      <c r="K1213" s="22">
        <v>0</v>
      </c>
      <c r="L1213" s="22">
        <v>0</v>
      </c>
      <c r="M1213" s="22">
        <v>149321.29999999999</v>
      </c>
      <c r="N1213" s="22">
        <v>20270.98</v>
      </c>
      <c r="O1213" s="22">
        <v>0</v>
      </c>
      <c r="P1213" s="22">
        <v>0</v>
      </c>
      <c r="Q1213" s="22">
        <v>0</v>
      </c>
      <c r="R1213" s="22">
        <v>0</v>
      </c>
      <c r="S1213" s="22">
        <v>0</v>
      </c>
      <c r="T1213">
        <v>0</v>
      </c>
      <c r="U1213">
        <v>0</v>
      </c>
      <c r="V1213">
        <v>0</v>
      </c>
    </row>
    <row r="1214" spans="1:22" x14ac:dyDescent="0.3">
      <c r="A1214" s="18" t="s">
        <v>69</v>
      </c>
      <c r="B1214" s="17" t="s">
        <v>259</v>
      </c>
      <c r="C1214" s="17" t="s">
        <v>208</v>
      </c>
      <c r="D1214" s="22">
        <v>2859472.02</v>
      </c>
      <c r="E1214" s="22">
        <v>3984152.69</v>
      </c>
      <c r="F1214" s="22">
        <v>1124680.67</v>
      </c>
      <c r="G1214" s="22">
        <v>11.32</v>
      </c>
      <c r="H1214" s="22">
        <v>0</v>
      </c>
      <c r="I1214" s="22">
        <v>0</v>
      </c>
      <c r="J1214" s="22">
        <v>0</v>
      </c>
      <c r="K1214" s="22">
        <v>0</v>
      </c>
      <c r="L1214" s="22">
        <v>0</v>
      </c>
      <c r="M1214" s="22">
        <v>388271.81</v>
      </c>
      <c r="N1214" s="22">
        <v>147383.70000000001</v>
      </c>
      <c r="O1214" s="22">
        <v>0</v>
      </c>
      <c r="P1214" s="22">
        <v>0</v>
      </c>
      <c r="Q1214" s="22">
        <v>0</v>
      </c>
      <c r="R1214" s="22">
        <v>0</v>
      </c>
      <c r="S1214" s="22">
        <v>0</v>
      </c>
      <c r="T1214">
        <v>0</v>
      </c>
      <c r="U1214">
        <v>0</v>
      </c>
      <c r="V1214">
        <v>0</v>
      </c>
    </row>
    <row r="1215" spans="1:22" x14ac:dyDescent="0.3">
      <c r="A1215" s="18" t="s">
        <v>69</v>
      </c>
      <c r="B1215" s="17" t="s">
        <v>259</v>
      </c>
      <c r="C1215" s="17" t="s">
        <v>209</v>
      </c>
      <c r="D1215" s="22">
        <v>2272918.9900000002</v>
      </c>
      <c r="E1215" s="22">
        <v>3554610.9331</v>
      </c>
      <c r="F1215" s="22">
        <v>1347347.94</v>
      </c>
      <c r="G1215" s="22">
        <v>10.8</v>
      </c>
      <c r="H1215" s="22">
        <v>0</v>
      </c>
      <c r="I1215" s="22">
        <v>0</v>
      </c>
      <c r="J1215" s="22">
        <v>0</v>
      </c>
      <c r="K1215" s="22">
        <v>0</v>
      </c>
      <c r="L1215" s="22">
        <v>0</v>
      </c>
      <c r="M1215" s="22">
        <v>346410.92</v>
      </c>
      <c r="N1215" s="22">
        <v>80526.23</v>
      </c>
      <c r="O1215" s="22">
        <v>0</v>
      </c>
      <c r="P1215" s="22">
        <v>0</v>
      </c>
      <c r="Q1215" s="22">
        <v>104756.2669</v>
      </c>
      <c r="R1215" s="22">
        <v>28891.35</v>
      </c>
      <c r="S1215" s="22">
        <v>10208.92</v>
      </c>
      <c r="T1215">
        <v>33988.080000000002</v>
      </c>
      <c r="U1215">
        <v>0</v>
      </c>
      <c r="V1215">
        <v>0</v>
      </c>
    </row>
    <row r="1216" spans="1:22" x14ac:dyDescent="0.3">
      <c r="A1216" s="18" t="s">
        <v>69</v>
      </c>
      <c r="B1216" s="17" t="s">
        <v>259</v>
      </c>
      <c r="C1216" s="17" t="s">
        <v>210</v>
      </c>
      <c r="D1216" s="22">
        <v>5574051.8399999896</v>
      </c>
      <c r="E1216" s="22">
        <v>7499864.4999999898</v>
      </c>
      <c r="F1216" s="22">
        <v>1925812.66</v>
      </c>
      <c r="G1216" s="22">
        <v>18.29</v>
      </c>
      <c r="H1216" s="22">
        <v>0</v>
      </c>
      <c r="I1216" s="22">
        <v>0</v>
      </c>
      <c r="J1216" s="22">
        <v>0</v>
      </c>
      <c r="K1216" s="22">
        <v>0</v>
      </c>
      <c r="L1216" s="22">
        <v>0</v>
      </c>
      <c r="M1216" s="22">
        <v>678816.04</v>
      </c>
      <c r="N1216" s="22">
        <v>353492.87</v>
      </c>
      <c r="O1216" s="22">
        <v>0</v>
      </c>
      <c r="P1216" s="22">
        <v>0</v>
      </c>
      <c r="Q1216" s="22">
        <v>0</v>
      </c>
      <c r="R1216" s="22">
        <v>0</v>
      </c>
      <c r="S1216" s="22">
        <v>0</v>
      </c>
      <c r="T1216">
        <v>0</v>
      </c>
      <c r="U1216">
        <v>0</v>
      </c>
      <c r="V1216">
        <v>0</v>
      </c>
    </row>
    <row r="1217" spans="1:22" x14ac:dyDescent="0.3">
      <c r="A1217" s="18" t="s">
        <v>69</v>
      </c>
      <c r="B1217" s="17" t="s">
        <v>259</v>
      </c>
      <c r="C1217" s="17" t="s">
        <v>217</v>
      </c>
      <c r="D1217" s="22">
        <v>81237.95</v>
      </c>
      <c r="E1217" s="22">
        <v>116572.2</v>
      </c>
      <c r="F1217" s="22">
        <v>35334.25</v>
      </c>
      <c r="G1217" s="22">
        <v>3.07</v>
      </c>
      <c r="H1217" s="22">
        <v>0</v>
      </c>
      <c r="I1217" s="22">
        <v>0</v>
      </c>
      <c r="J1217" s="22">
        <v>0</v>
      </c>
      <c r="K1217" s="22">
        <v>0</v>
      </c>
      <c r="L1217" s="22">
        <v>0</v>
      </c>
      <c r="M1217" s="22">
        <v>10812.38</v>
      </c>
      <c r="N1217" s="22">
        <v>12239.27</v>
      </c>
      <c r="O1217" s="22">
        <v>0</v>
      </c>
      <c r="P1217" s="22">
        <v>0</v>
      </c>
      <c r="Q1217" s="22">
        <v>0</v>
      </c>
      <c r="R1217" s="22">
        <v>0</v>
      </c>
      <c r="S1217" s="22">
        <v>0</v>
      </c>
      <c r="T1217">
        <v>0</v>
      </c>
      <c r="U1217">
        <v>0</v>
      </c>
      <c r="V1217">
        <v>0</v>
      </c>
    </row>
    <row r="1218" spans="1:22" x14ac:dyDescent="0.3">
      <c r="A1218" s="18" t="s">
        <v>69</v>
      </c>
      <c r="B1218" s="17" t="s">
        <v>259</v>
      </c>
      <c r="C1218" s="17" t="s">
        <v>218</v>
      </c>
      <c r="D1218" s="22">
        <v>1545136.31</v>
      </c>
      <c r="E1218" s="22">
        <v>2108637.52</v>
      </c>
      <c r="F1218" s="22">
        <v>563501.21</v>
      </c>
      <c r="G1218" s="22">
        <v>13.99</v>
      </c>
      <c r="H1218" s="22">
        <v>0</v>
      </c>
      <c r="I1218" s="22">
        <v>0</v>
      </c>
      <c r="J1218" s="22">
        <v>0</v>
      </c>
      <c r="K1218" s="22">
        <v>0</v>
      </c>
      <c r="L1218" s="22">
        <v>0</v>
      </c>
      <c r="M1218" s="22">
        <v>193034.16</v>
      </c>
      <c r="N1218" s="22">
        <v>158252.97</v>
      </c>
      <c r="O1218" s="22">
        <v>25</v>
      </c>
      <c r="P1218" s="22">
        <v>0</v>
      </c>
      <c r="Q1218" s="22">
        <v>0</v>
      </c>
      <c r="R1218" s="22">
        <v>0</v>
      </c>
      <c r="S1218" s="22">
        <v>0</v>
      </c>
      <c r="T1218">
        <v>0</v>
      </c>
      <c r="U1218">
        <v>0</v>
      </c>
      <c r="V1218">
        <v>0</v>
      </c>
    </row>
    <row r="1219" spans="1:22" x14ac:dyDescent="0.3">
      <c r="A1219" s="18" t="s">
        <v>69</v>
      </c>
      <c r="B1219" s="17" t="s">
        <v>259</v>
      </c>
      <c r="C1219" s="17" t="s">
        <v>219</v>
      </c>
      <c r="D1219" s="22">
        <v>1296539.24</v>
      </c>
      <c r="E1219" s="22">
        <v>1486159.14</v>
      </c>
      <c r="F1219" s="22">
        <v>189619.9</v>
      </c>
      <c r="G1219" s="22">
        <v>12.08</v>
      </c>
      <c r="H1219" s="22">
        <v>0</v>
      </c>
      <c r="I1219" s="22">
        <v>0</v>
      </c>
      <c r="J1219" s="22">
        <v>0</v>
      </c>
      <c r="K1219" s="22">
        <v>0</v>
      </c>
      <c r="L1219" s="22">
        <v>0</v>
      </c>
      <c r="M1219" s="22">
        <v>144832.10999999999</v>
      </c>
      <c r="N1219" s="22">
        <v>85611.02</v>
      </c>
      <c r="O1219" s="22">
        <v>0</v>
      </c>
      <c r="P1219" s="22">
        <v>0</v>
      </c>
      <c r="Q1219" s="22">
        <v>0</v>
      </c>
      <c r="R1219" s="22">
        <v>0</v>
      </c>
      <c r="S1219" s="22">
        <v>0</v>
      </c>
      <c r="T1219">
        <v>0</v>
      </c>
      <c r="U1219">
        <v>0</v>
      </c>
      <c r="V1219">
        <v>0</v>
      </c>
    </row>
    <row r="1220" spans="1:22" x14ac:dyDescent="0.3">
      <c r="A1220" s="18" t="s">
        <v>69</v>
      </c>
      <c r="B1220" s="17" t="s">
        <v>259</v>
      </c>
      <c r="C1220" s="17" t="s">
        <v>220</v>
      </c>
      <c r="D1220" s="22">
        <v>725877.71000000101</v>
      </c>
      <c r="E1220" s="22">
        <v>888442.21000000101</v>
      </c>
      <c r="F1220" s="22">
        <v>162564.5</v>
      </c>
      <c r="G1220" s="22">
        <v>2.65</v>
      </c>
      <c r="H1220" s="22">
        <v>0</v>
      </c>
      <c r="I1220" s="22">
        <v>0</v>
      </c>
      <c r="J1220" s="22">
        <v>0</v>
      </c>
      <c r="K1220" s="22">
        <v>0</v>
      </c>
      <c r="L1220" s="22">
        <v>0</v>
      </c>
      <c r="M1220" s="22">
        <v>86582.13</v>
      </c>
      <c r="N1220" s="22">
        <v>51976.78</v>
      </c>
      <c r="O1220" s="22">
        <v>25</v>
      </c>
      <c r="P1220" s="22">
        <v>0</v>
      </c>
      <c r="Q1220" s="22">
        <v>0</v>
      </c>
      <c r="R1220" s="22">
        <v>0</v>
      </c>
      <c r="S1220" s="22">
        <v>0</v>
      </c>
      <c r="T1220">
        <v>0</v>
      </c>
      <c r="U1220">
        <v>0</v>
      </c>
      <c r="V1220">
        <v>0</v>
      </c>
    </row>
    <row r="1221" spans="1:22" x14ac:dyDescent="0.3">
      <c r="A1221" s="18" t="s">
        <v>69</v>
      </c>
      <c r="B1221" s="17" t="s">
        <v>259</v>
      </c>
      <c r="C1221" s="17" t="s">
        <v>153</v>
      </c>
      <c r="D1221" s="22">
        <v>1045946.3</v>
      </c>
      <c r="E1221" s="22">
        <v>1170304.3869</v>
      </c>
      <c r="F1221" s="22">
        <v>311536.21999999997</v>
      </c>
      <c r="G1221" s="22">
        <v>1.4</v>
      </c>
      <c r="H1221" s="22">
        <v>0</v>
      </c>
      <c r="I1221" s="22">
        <v>0</v>
      </c>
      <c r="J1221" s="22">
        <v>0</v>
      </c>
      <c r="K1221" s="22">
        <v>0</v>
      </c>
      <c r="L1221" s="22">
        <v>0</v>
      </c>
      <c r="M1221" s="22">
        <v>114050.86</v>
      </c>
      <c r="N1221" s="22">
        <v>49228.62</v>
      </c>
      <c r="O1221" s="22">
        <v>0</v>
      </c>
      <c r="P1221" s="22">
        <v>0</v>
      </c>
      <c r="Q1221" s="22">
        <v>315837.19309999997</v>
      </c>
      <c r="R1221" s="22">
        <v>97879.46</v>
      </c>
      <c r="S1221" s="22">
        <v>30779.599999999999</v>
      </c>
      <c r="T1221">
        <v>64983.94</v>
      </c>
      <c r="U1221">
        <v>0</v>
      </c>
      <c r="V1221">
        <v>0</v>
      </c>
    </row>
    <row r="1222" spans="1:22" x14ac:dyDescent="0.3">
      <c r="A1222" s="18" t="s">
        <v>69</v>
      </c>
      <c r="B1222" s="17" t="s">
        <v>259</v>
      </c>
      <c r="C1222" s="17" t="s">
        <v>154</v>
      </c>
      <c r="D1222" s="22">
        <v>11524474.74</v>
      </c>
      <c r="E1222" s="22">
        <v>1741768.0430000001</v>
      </c>
      <c r="F1222" s="22">
        <v>331319.46000000002</v>
      </c>
      <c r="G1222" s="22">
        <v>4.3</v>
      </c>
      <c r="H1222" s="22">
        <v>0</v>
      </c>
      <c r="I1222" s="22">
        <v>0</v>
      </c>
      <c r="J1222" s="22">
        <v>0</v>
      </c>
      <c r="K1222" s="22">
        <v>0</v>
      </c>
      <c r="L1222" s="22">
        <v>0</v>
      </c>
      <c r="M1222" s="22">
        <v>169742.23</v>
      </c>
      <c r="N1222" s="22">
        <v>58338.59</v>
      </c>
      <c r="O1222" s="22">
        <v>10240</v>
      </c>
      <c r="P1222" s="22">
        <v>0</v>
      </c>
      <c r="Q1222" s="22">
        <v>11598316.577</v>
      </c>
      <c r="R1222" s="22">
        <v>353988.04</v>
      </c>
      <c r="S1222" s="22">
        <v>1130302.3799999999</v>
      </c>
      <c r="T1222">
        <v>12.49</v>
      </c>
      <c r="U1222">
        <v>0</v>
      </c>
      <c r="V1222">
        <v>0</v>
      </c>
    </row>
    <row r="1223" spans="1:22" x14ac:dyDescent="0.3">
      <c r="A1223" s="18" t="s">
        <v>69</v>
      </c>
      <c r="B1223" s="17" t="s">
        <v>259</v>
      </c>
      <c r="C1223" s="17" t="s">
        <v>155</v>
      </c>
      <c r="D1223" s="22">
        <v>458893.9</v>
      </c>
      <c r="E1223" s="22">
        <v>861072.88</v>
      </c>
      <c r="F1223" s="22">
        <v>402178.98</v>
      </c>
      <c r="G1223" s="22">
        <v>2.2000000000000002</v>
      </c>
      <c r="H1223" s="22">
        <v>0</v>
      </c>
      <c r="I1223" s="22">
        <v>0</v>
      </c>
      <c r="J1223" s="22">
        <v>0</v>
      </c>
      <c r="K1223" s="22">
        <v>0</v>
      </c>
      <c r="L1223" s="22">
        <v>0</v>
      </c>
      <c r="M1223" s="22">
        <v>83914.99</v>
      </c>
      <c r="N1223" s="22">
        <v>4785.07</v>
      </c>
      <c r="O1223" s="22">
        <v>0</v>
      </c>
      <c r="P1223" s="22">
        <v>0</v>
      </c>
      <c r="Q1223" s="22">
        <v>0</v>
      </c>
      <c r="R1223" s="22">
        <v>0</v>
      </c>
      <c r="S1223" s="22">
        <v>0</v>
      </c>
      <c r="T1223">
        <v>0</v>
      </c>
      <c r="U1223">
        <v>0</v>
      </c>
      <c r="V1223">
        <v>0</v>
      </c>
    </row>
    <row r="1224" spans="1:22" x14ac:dyDescent="0.3">
      <c r="A1224" s="18" t="s">
        <v>69</v>
      </c>
      <c r="B1224" s="17" t="s">
        <v>259</v>
      </c>
      <c r="C1224" s="17" t="s">
        <v>156</v>
      </c>
      <c r="D1224" s="22">
        <v>768121.44</v>
      </c>
      <c r="E1224" s="22">
        <v>1026235.1483999999</v>
      </c>
      <c r="F1224" s="22">
        <v>296212.86</v>
      </c>
      <c r="G1224" s="22">
        <v>0</v>
      </c>
      <c r="H1224" s="22">
        <v>0</v>
      </c>
      <c r="I1224" s="22">
        <v>0</v>
      </c>
      <c r="J1224" s="22">
        <v>0</v>
      </c>
      <c r="K1224" s="22">
        <v>0</v>
      </c>
      <c r="L1224" s="22">
        <v>0</v>
      </c>
      <c r="M1224" s="22">
        <v>100010.73</v>
      </c>
      <c r="N1224" s="22">
        <v>21861.96</v>
      </c>
      <c r="O1224" s="22">
        <v>0</v>
      </c>
      <c r="P1224" s="22">
        <v>0</v>
      </c>
      <c r="Q1224" s="22">
        <v>42936.101600000002</v>
      </c>
      <c r="R1224" s="22">
        <v>652.66</v>
      </c>
      <c r="S1224" s="22">
        <v>4184.29</v>
      </c>
      <c r="T1224">
        <v>0</v>
      </c>
      <c r="U1224">
        <v>0</v>
      </c>
      <c r="V1224">
        <v>0</v>
      </c>
    </row>
    <row r="1225" spans="1:22" x14ac:dyDescent="0.3">
      <c r="A1225" s="18" t="s">
        <v>69</v>
      </c>
      <c r="B1225" s="17" t="s">
        <v>259</v>
      </c>
      <c r="C1225" s="17" t="s">
        <v>157</v>
      </c>
      <c r="D1225" s="22">
        <v>24864.68</v>
      </c>
      <c r="E1225" s="22">
        <v>27549.49</v>
      </c>
      <c r="F1225" s="22">
        <v>2684.81</v>
      </c>
      <c r="G1225" s="22">
        <v>0</v>
      </c>
      <c r="H1225" s="22">
        <v>0</v>
      </c>
      <c r="I1225" s="22">
        <v>0</v>
      </c>
      <c r="J1225" s="22">
        <v>0</v>
      </c>
      <c r="K1225" s="22">
        <v>0</v>
      </c>
      <c r="L1225" s="22">
        <v>0</v>
      </c>
      <c r="M1225" s="22">
        <v>2684.81</v>
      </c>
      <c r="N1225" s="22">
        <v>0</v>
      </c>
      <c r="O1225" s="22">
        <v>0</v>
      </c>
      <c r="P1225" s="22">
        <v>0</v>
      </c>
      <c r="Q1225" s="22">
        <v>0</v>
      </c>
      <c r="R1225" s="22">
        <v>0</v>
      </c>
      <c r="S1225" s="22">
        <v>0</v>
      </c>
      <c r="T1225">
        <v>0</v>
      </c>
      <c r="U1225">
        <v>0</v>
      </c>
      <c r="V1225">
        <v>0</v>
      </c>
    </row>
    <row r="1226" spans="1:22" x14ac:dyDescent="0.3">
      <c r="A1226" s="18" t="s">
        <v>69</v>
      </c>
      <c r="B1226" s="17" t="s">
        <v>259</v>
      </c>
      <c r="C1226" s="17" t="s">
        <v>158</v>
      </c>
      <c r="D1226" s="22">
        <v>41142.910000000003</v>
      </c>
      <c r="E1226" s="22">
        <v>45585.39</v>
      </c>
      <c r="F1226" s="22">
        <v>4442.4799999999996</v>
      </c>
      <c r="G1226" s="22">
        <v>0</v>
      </c>
      <c r="H1226" s="22">
        <v>0</v>
      </c>
      <c r="I1226" s="22">
        <v>0</v>
      </c>
      <c r="J1226" s="22">
        <v>0</v>
      </c>
      <c r="K1226" s="22">
        <v>0</v>
      </c>
      <c r="L1226" s="22">
        <v>0</v>
      </c>
      <c r="M1226" s="22">
        <v>4442.4799999999996</v>
      </c>
      <c r="N1226" s="22">
        <v>0</v>
      </c>
      <c r="O1226" s="22">
        <v>25</v>
      </c>
      <c r="P1226" s="22">
        <v>0</v>
      </c>
      <c r="Q1226" s="22">
        <v>0</v>
      </c>
      <c r="R1226" s="22">
        <v>0</v>
      </c>
      <c r="S1226" s="22">
        <v>0</v>
      </c>
      <c r="T1226">
        <v>0</v>
      </c>
      <c r="U1226">
        <v>0</v>
      </c>
      <c r="V1226">
        <v>0</v>
      </c>
    </row>
    <row r="1227" spans="1:22" x14ac:dyDescent="0.3">
      <c r="A1227" s="18" t="s">
        <v>69</v>
      </c>
      <c r="B1227" s="17" t="s">
        <v>259</v>
      </c>
      <c r="C1227" s="17" t="s">
        <v>159</v>
      </c>
      <c r="D1227" s="22">
        <v>426187.8</v>
      </c>
      <c r="E1227" s="22">
        <v>405015.27610000002</v>
      </c>
      <c r="F1227" s="22">
        <v>74366.03</v>
      </c>
      <c r="G1227" s="22">
        <v>0.02</v>
      </c>
      <c r="H1227" s="22">
        <v>0</v>
      </c>
      <c r="I1227" s="22">
        <v>0</v>
      </c>
      <c r="J1227" s="22">
        <v>0</v>
      </c>
      <c r="K1227" s="22">
        <v>0</v>
      </c>
      <c r="L1227" s="22">
        <v>0</v>
      </c>
      <c r="M1227" s="22">
        <v>39470.42</v>
      </c>
      <c r="N1227" s="22">
        <v>32833.660000000003</v>
      </c>
      <c r="O1227" s="22">
        <v>0</v>
      </c>
      <c r="P1227" s="22">
        <v>0</v>
      </c>
      <c r="Q1227" s="22">
        <v>105854.5039</v>
      </c>
      <c r="R1227" s="22">
        <v>0</v>
      </c>
      <c r="S1227" s="22">
        <v>10315.950000000001</v>
      </c>
      <c r="T1227">
        <v>0</v>
      </c>
      <c r="U1227">
        <v>0</v>
      </c>
      <c r="V1227">
        <v>0</v>
      </c>
    </row>
    <row r="1228" spans="1:22" x14ac:dyDescent="0.3">
      <c r="A1228" s="18" t="s">
        <v>69</v>
      </c>
      <c r="B1228" s="17" t="s">
        <v>259</v>
      </c>
      <c r="C1228" s="17" t="s">
        <v>160</v>
      </c>
      <c r="D1228" s="22">
        <v>52</v>
      </c>
      <c r="E1228" s="22">
        <v>62.63</v>
      </c>
      <c r="F1228" s="22">
        <v>10.63</v>
      </c>
      <c r="G1228" s="22">
        <v>0</v>
      </c>
      <c r="H1228" s="22">
        <v>0</v>
      </c>
      <c r="I1228" s="22">
        <v>0</v>
      </c>
      <c r="J1228" s="22">
        <v>0</v>
      </c>
      <c r="K1228" s="22">
        <v>0</v>
      </c>
      <c r="L1228" s="22">
        <v>0</v>
      </c>
      <c r="M1228" s="22">
        <v>6.1</v>
      </c>
      <c r="N1228" s="22">
        <v>0</v>
      </c>
      <c r="O1228" s="22">
        <v>0</v>
      </c>
      <c r="P1228" s="22">
        <v>0</v>
      </c>
      <c r="Q1228" s="22">
        <v>0</v>
      </c>
      <c r="R1228" s="22">
        <v>0</v>
      </c>
      <c r="S1228" s="22">
        <v>0</v>
      </c>
      <c r="T1228">
        <v>0</v>
      </c>
      <c r="U1228">
        <v>0</v>
      </c>
      <c r="V1228">
        <v>0</v>
      </c>
    </row>
    <row r="1229" spans="1:22" x14ac:dyDescent="0.3">
      <c r="A1229" s="18" t="s">
        <v>70</v>
      </c>
      <c r="B1229" s="17" t="s">
        <v>260</v>
      </c>
      <c r="C1229" s="17" t="s">
        <v>261</v>
      </c>
      <c r="D1229" s="22">
        <v>417591078.53999901</v>
      </c>
      <c r="E1229" s="22">
        <v>307792964.30219901</v>
      </c>
      <c r="F1229" s="22">
        <v>21540544.289999999</v>
      </c>
      <c r="G1229" s="22">
        <v>869.21</v>
      </c>
      <c r="H1229" s="22">
        <v>0</v>
      </c>
      <c r="I1229" s="22">
        <v>144692.26999999999</v>
      </c>
      <c r="J1229" s="22">
        <v>0</v>
      </c>
      <c r="K1229" s="22">
        <v>0</v>
      </c>
      <c r="L1229" s="22">
        <v>0</v>
      </c>
      <c r="M1229" s="22">
        <v>0</v>
      </c>
      <c r="N1229" s="22">
        <v>17976328.280000001</v>
      </c>
      <c r="O1229" s="22">
        <v>272550.13</v>
      </c>
      <c r="P1229" s="22">
        <v>0</v>
      </c>
      <c r="Q1229" s="22">
        <v>136186559.5178</v>
      </c>
      <c r="R1229" s="22">
        <v>4829162.78</v>
      </c>
      <c r="S1229" s="22">
        <v>18738.21</v>
      </c>
      <c r="T1229">
        <v>1987836.07</v>
      </c>
      <c r="U1229">
        <v>0</v>
      </c>
      <c r="V1229">
        <v>46.94</v>
      </c>
    </row>
    <row r="1230" spans="1:22" x14ac:dyDescent="0.3">
      <c r="A1230" s="18" t="s">
        <v>70</v>
      </c>
      <c r="B1230" s="17" t="s">
        <v>260</v>
      </c>
      <c r="C1230" s="17" t="s">
        <v>198</v>
      </c>
      <c r="D1230" s="22">
        <v>6437090.8899999997</v>
      </c>
      <c r="E1230" s="22">
        <v>8042639.2388000004</v>
      </c>
      <c r="F1230" s="22">
        <v>1752599.29</v>
      </c>
      <c r="G1230" s="22">
        <v>29.58</v>
      </c>
      <c r="H1230" s="22">
        <v>0</v>
      </c>
      <c r="I1230" s="22">
        <v>5487.04</v>
      </c>
      <c r="J1230" s="22">
        <v>0</v>
      </c>
      <c r="K1230" s="22">
        <v>0</v>
      </c>
      <c r="L1230" s="22">
        <v>0</v>
      </c>
      <c r="M1230" s="22">
        <v>0</v>
      </c>
      <c r="N1230" s="22">
        <v>250999.59</v>
      </c>
      <c r="O1230" s="22">
        <v>2671.07</v>
      </c>
      <c r="P1230" s="22">
        <v>0</v>
      </c>
      <c r="Q1230" s="22">
        <v>169917.36120000001</v>
      </c>
      <c r="R1230" s="22">
        <v>22866.42</v>
      </c>
      <c r="S1230" s="22">
        <v>0</v>
      </c>
      <c r="T1230">
        <v>1558.03</v>
      </c>
      <c r="U1230">
        <v>0</v>
      </c>
      <c r="V1230">
        <v>0</v>
      </c>
    </row>
    <row r="1231" spans="1:22" x14ac:dyDescent="0.3">
      <c r="A1231" s="18" t="s">
        <v>70</v>
      </c>
      <c r="B1231" s="17" t="s">
        <v>260</v>
      </c>
      <c r="C1231" s="17" t="s">
        <v>262</v>
      </c>
      <c r="D1231" s="22">
        <v>82732265.239999801</v>
      </c>
      <c r="E1231" s="22">
        <v>80917426.198999807</v>
      </c>
      <c r="F1231" s="22">
        <v>9808816.8900000006</v>
      </c>
      <c r="G1231" s="22">
        <v>23.94</v>
      </c>
      <c r="H1231" s="22">
        <v>0</v>
      </c>
      <c r="I1231" s="22">
        <v>59003.64</v>
      </c>
      <c r="J1231" s="22">
        <v>0</v>
      </c>
      <c r="K1231" s="22">
        <v>0</v>
      </c>
      <c r="L1231" s="22">
        <v>0</v>
      </c>
      <c r="M1231" s="22">
        <v>0</v>
      </c>
      <c r="N1231" s="22">
        <v>1547566.2</v>
      </c>
      <c r="O1231" s="22">
        <v>21872.21</v>
      </c>
      <c r="P1231" s="22">
        <v>0</v>
      </c>
      <c r="Q1231" s="22">
        <v>11995234.231000001</v>
      </c>
      <c r="R1231" s="22">
        <v>370374.40000000002</v>
      </c>
      <c r="S1231" s="22">
        <v>1203.9000000000001</v>
      </c>
      <c r="T1231">
        <v>308905.09999999998</v>
      </c>
      <c r="U1231">
        <v>0</v>
      </c>
      <c r="V1231">
        <v>0</v>
      </c>
    </row>
    <row r="1232" spans="1:22" x14ac:dyDescent="0.3">
      <c r="A1232" s="18" t="s">
        <v>70</v>
      </c>
      <c r="B1232" s="17" t="s">
        <v>260</v>
      </c>
      <c r="C1232" s="17" t="s">
        <v>263</v>
      </c>
      <c r="D1232" s="22">
        <v>250254.68</v>
      </c>
      <c r="E1232" s="22">
        <v>250254.68</v>
      </c>
      <c r="F1232" s="22">
        <v>0</v>
      </c>
      <c r="G1232" s="22">
        <v>14.4</v>
      </c>
      <c r="H1232" s="22">
        <v>0</v>
      </c>
      <c r="I1232" s="22">
        <v>0</v>
      </c>
      <c r="J1232" s="22">
        <v>0</v>
      </c>
      <c r="K1232" s="22">
        <v>0</v>
      </c>
      <c r="L1232" s="22">
        <v>0</v>
      </c>
      <c r="M1232" s="22">
        <v>0</v>
      </c>
      <c r="N1232" s="22">
        <v>0.25</v>
      </c>
      <c r="O1232" s="22">
        <v>410.45</v>
      </c>
      <c r="P1232" s="22">
        <v>0</v>
      </c>
      <c r="Q1232" s="22">
        <v>0</v>
      </c>
      <c r="R1232" s="22">
        <v>0</v>
      </c>
      <c r="S1232" s="22">
        <v>0</v>
      </c>
      <c r="T1232">
        <v>0</v>
      </c>
      <c r="U1232">
        <v>0</v>
      </c>
      <c r="V1232">
        <v>0</v>
      </c>
    </row>
    <row r="1233" spans="1:22" x14ac:dyDescent="0.3">
      <c r="A1233" s="18" t="s">
        <v>70</v>
      </c>
      <c r="B1233" s="17" t="s">
        <v>260</v>
      </c>
      <c r="C1233" s="17" t="s">
        <v>264</v>
      </c>
      <c r="D1233" s="22">
        <v>1237999.08</v>
      </c>
      <c r="E1233" s="22">
        <v>1237999.08</v>
      </c>
      <c r="F1233" s="22">
        <v>0</v>
      </c>
      <c r="G1233" s="22">
        <v>3.56</v>
      </c>
      <c r="H1233" s="22">
        <v>0</v>
      </c>
      <c r="I1233" s="22">
        <v>0</v>
      </c>
      <c r="J1233" s="22">
        <v>0</v>
      </c>
      <c r="K1233" s="22">
        <v>0</v>
      </c>
      <c r="L1233" s="22">
        <v>0</v>
      </c>
      <c r="M1233" s="22">
        <v>0</v>
      </c>
      <c r="N1233" s="22">
        <v>0</v>
      </c>
      <c r="O1233" s="22">
        <v>0</v>
      </c>
      <c r="P1233" s="22">
        <v>0</v>
      </c>
      <c r="Q1233" s="22">
        <v>0</v>
      </c>
      <c r="R1233" s="22">
        <v>0</v>
      </c>
      <c r="S1233" s="22">
        <v>0</v>
      </c>
      <c r="T1233">
        <v>0</v>
      </c>
      <c r="U1233">
        <v>0</v>
      </c>
      <c r="V1233">
        <v>0</v>
      </c>
    </row>
    <row r="1234" spans="1:22" x14ac:dyDescent="0.3">
      <c r="A1234" s="18" t="s">
        <v>70</v>
      </c>
      <c r="B1234" s="17" t="s">
        <v>260</v>
      </c>
      <c r="C1234" s="17" t="s">
        <v>265</v>
      </c>
      <c r="D1234" s="22">
        <v>10357.280000000001</v>
      </c>
      <c r="E1234" s="22">
        <v>9498.9899000000005</v>
      </c>
      <c r="F1234" s="22">
        <v>0</v>
      </c>
      <c r="G1234" s="22">
        <v>0</v>
      </c>
      <c r="H1234" s="22">
        <v>0</v>
      </c>
      <c r="I1234" s="22">
        <v>0</v>
      </c>
      <c r="J1234" s="22">
        <v>0</v>
      </c>
      <c r="K1234" s="22">
        <v>0</v>
      </c>
      <c r="L1234" s="22">
        <v>0</v>
      </c>
      <c r="M1234" s="22">
        <v>0</v>
      </c>
      <c r="N1234" s="22">
        <v>0</v>
      </c>
      <c r="O1234" s="22">
        <v>25</v>
      </c>
      <c r="P1234" s="22">
        <v>0</v>
      </c>
      <c r="Q1234" s="22">
        <v>858.29010000000005</v>
      </c>
      <c r="R1234" s="22">
        <v>0</v>
      </c>
      <c r="S1234" s="22">
        <v>0</v>
      </c>
      <c r="T1234">
        <v>0</v>
      </c>
      <c r="U1234">
        <v>0</v>
      </c>
      <c r="V1234">
        <v>0</v>
      </c>
    </row>
    <row r="1235" spans="1:22" x14ac:dyDescent="0.3">
      <c r="A1235" s="18" t="s">
        <v>70</v>
      </c>
      <c r="B1235" s="17" t="s">
        <v>260</v>
      </c>
      <c r="C1235" s="17" t="s">
        <v>266</v>
      </c>
      <c r="D1235" s="22">
        <v>98722329.749999896</v>
      </c>
      <c r="E1235" s="22">
        <v>121601532.3519</v>
      </c>
      <c r="F1235" s="22">
        <v>23369021.739999998</v>
      </c>
      <c r="G1235" s="22">
        <v>40.369999999999997</v>
      </c>
      <c r="H1235" s="22">
        <v>0</v>
      </c>
      <c r="I1235" s="22">
        <v>193525.38</v>
      </c>
      <c r="J1235" s="22">
        <v>0</v>
      </c>
      <c r="K1235" s="22">
        <v>0</v>
      </c>
      <c r="L1235" s="22">
        <v>0</v>
      </c>
      <c r="M1235" s="22">
        <v>0</v>
      </c>
      <c r="N1235" s="22">
        <v>1586734.21</v>
      </c>
      <c r="O1235" s="22">
        <v>15963.37</v>
      </c>
      <c r="P1235" s="22">
        <v>0</v>
      </c>
      <c r="Q1235" s="22">
        <v>489933.73810000002</v>
      </c>
      <c r="R1235" s="22">
        <v>114.6</v>
      </c>
      <c r="S1235" s="22">
        <v>0</v>
      </c>
      <c r="T1235">
        <v>0</v>
      </c>
      <c r="U1235">
        <v>0</v>
      </c>
      <c r="V1235">
        <v>0</v>
      </c>
    </row>
    <row r="1236" spans="1:22" x14ac:dyDescent="0.3">
      <c r="A1236" s="18" t="s">
        <v>70</v>
      </c>
      <c r="B1236" s="17" t="s">
        <v>260</v>
      </c>
      <c r="C1236" s="17" t="s">
        <v>267</v>
      </c>
      <c r="D1236" s="22">
        <v>6895805.7199999904</v>
      </c>
      <c r="E1236" s="22">
        <v>7688597.8080999898</v>
      </c>
      <c r="F1236" s="22">
        <v>1112586.5900000001</v>
      </c>
      <c r="G1236" s="22">
        <v>5.2</v>
      </c>
      <c r="H1236" s="22">
        <v>0</v>
      </c>
      <c r="I1236" s="22">
        <v>873.24</v>
      </c>
      <c r="J1236" s="22">
        <v>0</v>
      </c>
      <c r="K1236" s="22">
        <v>0</v>
      </c>
      <c r="L1236" s="22">
        <v>0</v>
      </c>
      <c r="M1236" s="22">
        <v>0</v>
      </c>
      <c r="N1236" s="22">
        <v>245726.8</v>
      </c>
      <c r="O1236" s="22">
        <v>8737.48</v>
      </c>
      <c r="P1236" s="22">
        <v>0</v>
      </c>
      <c r="Q1236" s="22">
        <v>355775.36190000002</v>
      </c>
      <c r="R1236" s="22">
        <v>35980.86</v>
      </c>
      <c r="S1236" s="22">
        <v>0</v>
      </c>
      <c r="T1236">
        <v>44678.09</v>
      </c>
      <c r="U1236">
        <v>0</v>
      </c>
      <c r="V1236">
        <v>0</v>
      </c>
    </row>
    <row r="1237" spans="1:22" x14ac:dyDescent="0.3">
      <c r="A1237" s="18" t="s">
        <v>70</v>
      </c>
      <c r="B1237" s="17" t="s">
        <v>260</v>
      </c>
      <c r="C1237" s="17" t="s">
        <v>268</v>
      </c>
      <c r="D1237" s="22">
        <v>231767.1</v>
      </c>
      <c r="E1237" s="22">
        <v>252023.54</v>
      </c>
      <c r="F1237" s="22">
        <v>20256.439999999999</v>
      </c>
      <c r="G1237" s="22">
        <v>0</v>
      </c>
      <c r="H1237" s="22">
        <v>0</v>
      </c>
      <c r="I1237" s="22">
        <v>0</v>
      </c>
      <c r="J1237" s="22">
        <v>0</v>
      </c>
      <c r="K1237" s="22">
        <v>0</v>
      </c>
      <c r="L1237" s="22">
        <v>0</v>
      </c>
      <c r="M1237" s="22">
        <v>0</v>
      </c>
      <c r="N1237" s="22">
        <v>0</v>
      </c>
      <c r="O1237" s="22">
        <v>0</v>
      </c>
      <c r="P1237" s="22">
        <v>0</v>
      </c>
      <c r="Q1237" s="22">
        <v>0</v>
      </c>
      <c r="R1237" s="22">
        <v>0</v>
      </c>
      <c r="S1237" s="22">
        <v>0</v>
      </c>
      <c r="T1237">
        <v>0</v>
      </c>
      <c r="U1237">
        <v>0</v>
      </c>
      <c r="V1237">
        <v>0</v>
      </c>
    </row>
    <row r="1238" spans="1:22" x14ac:dyDescent="0.3">
      <c r="A1238" s="18" t="s">
        <v>70</v>
      </c>
      <c r="B1238" s="17" t="s">
        <v>260</v>
      </c>
      <c r="C1238" s="17" t="s">
        <v>269</v>
      </c>
      <c r="D1238" s="22">
        <v>19752.8</v>
      </c>
      <c r="E1238" s="22">
        <v>19752.8</v>
      </c>
      <c r="F1238" s="22">
        <v>0</v>
      </c>
      <c r="G1238" s="22">
        <v>3.3</v>
      </c>
      <c r="H1238" s="22">
        <v>0</v>
      </c>
      <c r="I1238" s="22">
        <v>0</v>
      </c>
      <c r="J1238" s="22">
        <v>0</v>
      </c>
      <c r="K1238" s="22">
        <v>0</v>
      </c>
      <c r="L1238" s="22">
        <v>0</v>
      </c>
      <c r="M1238" s="22">
        <v>0</v>
      </c>
      <c r="N1238" s="22">
        <v>0.25</v>
      </c>
      <c r="O1238" s="22">
        <v>0</v>
      </c>
      <c r="P1238" s="22">
        <v>0</v>
      </c>
      <c r="Q1238" s="22">
        <v>0</v>
      </c>
      <c r="R1238" s="22">
        <v>0</v>
      </c>
      <c r="S1238" s="22">
        <v>0</v>
      </c>
      <c r="T1238">
        <v>0</v>
      </c>
      <c r="U1238">
        <v>0</v>
      </c>
      <c r="V1238">
        <v>0</v>
      </c>
    </row>
    <row r="1239" spans="1:22" x14ac:dyDescent="0.3">
      <c r="A1239" s="18" t="s">
        <v>70</v>
      </c>
      <c r="B1239" s="17" t="s">
        <v>260</v>
      </c>
      <c r="C1239" s="17" t="s">
        <v>270</v>
      </c>
      <c r="D1239" s="22">
        <v>296695.98</v>
      </c>
      <c r="E1239" s="22">
        <v>390415.32</v>
      </c>
      <c r="F1239" s="22">
        <v>93719.34</v>
      </c>
      <c r="G1239" s="22">
        <v>5.54</v>
      </c>
      <c r="H1239" s="22">
        <v>0</v>
      </c>
      <c r="I1239" s="22">
        <v>854.6</v>
      </c>
      <c r="J1239" s="22">
        <v>0</v>
      </c>
      <c r="K1239" s="22">
        <v>0</v>
      </c>
      <c r="L1239" s="22">
        <v>0</v>
      </c>
      <c r="M1239" s="22">
        <v>0</v>
      </c>
      <c r="N1239" s="22">
        <v>1449</v>
      </c>
      <c r="O1239" s="22">
        <v>33.520000000000003</v>
      </c>
      <c r="P1239" s="22">
        <v>0</v>
      </c>
      <c r="Q1239" s="22">
        <v>0</v>
      </c>
      <c r="R1239" s="22">
        <v>0</v>
      </c>
      <c r="S1239" s="22">
        <v>0</v>
      </c>
      <c r="T1239">
        <v>0</v>
      </c>
      <c r="U1239">
        <v>0</v>
      </c>
      <c r="V1239">
        <v>0</v>
      </c>
    </row>
    <row r="1240" spans="1:22" x14ac:dyDescent="0.3">
      <c r="A1240" s="18" t="s">
        <v>70</v>
      </c>
      <c r="B1240" s="17" t="s">
        <v>260</v>
      </c>
      <c r="C1240" s="17" t="s">
        <v>271</v>
      </c>
      <c r="D1240" s="22">
        <v>111428106.47</v>
      </c>
      <c r="E1240" s="22">
        <v>126432235.42910001</v>
      </c>
      <c r="F1240" s="22">
        <v>16504988.689999999</v>
      </c>
      <c r="G1240" s="22">
        <v>44.12</v>
      </c>
      <c r="H1240" s="22">
        <v>0</v>
      </c>
      <c r="I1240" s="22">
        <v>164772.76</v>
      </c>
      <c r="J1240" s="22">
        <v>0</v>
      </c>
      <c r="K1240" s="22">
        <v>0</v>
      </c>
      <c r="L1240" s="22">
        <v>0</v>
      </c>
      <c r="M1240" s="22">
        <v>0</v>
      </c>
      <c r="N1240" s="22">
        <v>3426400.74</v>
      </c>
      <c r="O1240" s="22">
        <v>44410.11</v>
      </c>
      <c r="P1240" s="22">
        <v>0</v>
      </c>
      <c r="Q1240" s="22">
        <v>1506596.9309</v>
      </c>
      <c r="R1240" s="22">
        <v>5737.2</v>
      </c>
      <c r="S1240" s="22">
        <v>0</v>
      </c>
      <c r="T1240">
        <v>53635.46</v>
      </c>
      <c r="U1240">
        <v>0</v>
      </c>
      <c r="V1240">
        <v>0</v>
      </c>
    </row>
    <row r="1241" spans="1:22" x14ac:dyDescent="0.3">
      <c r="A1241" s="18" t="s">
        <v>70</v>
      </c>
      <c r="B1241" s="17" t="s">
        <v>260</v>
      </c>
      <c r="C1241" s="17" t="s">
        <v>272</v>
      </c>
      <c r="D1241" s="22">
        <v>17017003.140000001</v>
      </c>
      <c r="E1241" s="22">
        <v>18692190.129999999</v>
      </c>
      <c r="F1241" s="22">
        <v>1675186.99</v>
      </c>
      <c r="G1241" s="22">
        <v>77.459999999999994</v>
      </c>
      <c r="H1241" s="22">
        <v>0</v>
      </c>
      <c r="I1241" s="22">
        <v>13845.54</v>
      </c>
      <c r="J1241" s="22">
        <v>0</v>
      </c>
      <c r="K1241" s="22">
        <v>0</v>
      </c>
      <c r="L1241" s="22">
        <v>0</v>
      </c>
      <c r="M1241" s="22">
        <v>0</v>
      </c>
      <c r="N1241" s="22">
        <v>1418307.07</v>
      </c>
      <c r="O1241" s="22">
        <v>7605.45</v>
      </c>
      <c r="P1241" s="22">
        <v>0</v>
      </c>
      <c r="Q1241" s="22">
        <v>0</v>
      </c>
      <c r="R1241" s="22">
        <v>0</v>
      </c>
      <c r="S1241" s="22">
        <v>0</v>
      </c>
      <c r="T1241">
        <v>0</v>
      </c>
      <c r="U1241">
        <v>0</v>
      </c>
      <c r="V1241">
        <v>0</v>
      </c>
    </row>
    <row r="1242" spans="1:22" x14ac:dyDescent="0.3">
      <c r="A1242" s="18" t="s">
        <v>70</v>
      </c>
      <c r="B1242" s="17" t="s">
        <v>260</v>
      </c>
      <c r="C1242" s="17" t="s">
        <v>273</v>
      </c>
      <c r="D1242" s="22">
        <v>65434048.170000002</v>
      </c>
      <c r="E1242" s="22">
        <v>67535546.827600002</v>
      </c>
      <c r="F1242" s="22">
        <v>10837647.83</v>
      </c>
      <c r="G1242" s="22">
        <v>147.29</v>
      </c>
      <c r="H1242" s="22">
        <v>0</v>
      </c>
      <c r="I1242" s="22">
        <v>86776.79</v>
      </c>
      <c r="J1242" s="22">
        <v>0</v>
      </c>
      <c r="K1242" s="22">
        <v>0</v>
      </c>
      <c r="L1242" s="22">
        <v>0</v>
      </c>
      <c r="M1242" s="22">
        <v>0</v>
      </c>
      <c r="N1242" s="22">
        <v>1876712.41</v>
      </c>
      <c r="O1242" s="22">
        <v>34047.360000000001</v>
      </c>
      <c r="P1242" s="22">
        <v>0</v>
      </c>
      <c r="Q1242" s="22">
        <v>9623101.7824000008</v>
      </c>
      <c r="R1242" s="22">
        <v>882076.6</v>
      </c>
      <c r="S1242" s="22">
        <v>4876.01</v>
      </c>
      <c r="T1242">
        <v>167789.57</v>
      </c>
      <c r="U1242">
        <v>103.28</v>
      </c>
      <c r="V1242">
        <v>0</v>
      </c>
    </row>
    <row r="1243" spans="1:22" x14ac:dyDescent="0.3">
      <c r="A1243" s="18" t="s">
        <v>70</v>
      </c>
      <c r="B1243" s="17" t="s">
        <v>260</v>
      </c>
      <c r="C1243" s="17" t="s">
        <v>274</v>
      </c>
      <c r="D1243" s="22">
        <v>664151.87999999896</v>
      </c>
      <c r="E1243" s="22">
        <v>722895.50999999896</v>
      </c>
      <c r="F1243" s="22">
        <v>58743.63</v>
      </c>
      <c r="G1243" s="22">
        <v>7.4</v>
      </c>
      <c r="H1243" s="22">
        <v>0</v>
      </c>
      <c r="I1243" s="22">
        <v>428.52</v>
      </c>
      <c r="J1243" s="22">
        <v>0</v>
      </c>
      <c r="K1243" s="22">
        <v>0</v>
      </c>
      <c r="L1243" s="22">
        <v>0</v>
      </c>
      <c r="M1243" s="22">
        <v>0</v>
      </c>
      <c r="N1243" s="22">
        <v>30476.29</v>
      </c>
      <c r="O1243" s="22">
        <v>161.33000000000001</v>
      </c>
      <c r="P1243" s="22">
        <v>0</v>
      </c>
      <c r="Q1243" s="22">
        <v>0</v>
      </c>
      <c r="R1243" s="22">
        <v>0</v>
      </c>
      <c r="S1243" s="22">
        <v>0</v>
      </c>
      <c r="T1243">
        <v>0</v>
      </c>
      <c r="U1243">
        <v>0</v>
      </c>
      <c r="V1243">
        <v>0</v>
      </c>
    </row>
    <row r="1244" spans="1:22" x14ac:dyDescent="0.3">
      <c r="A1244" s="18" t="s">
        <v>70</v>
      </c>
      <c r="B1244" s="17" t="s">
        <v>260</v>
      </c>
      <c r="C1244" s="17" t="s">
        <v>275</v>
      </c>
      <c r="D1244" s="22">
        <v>33662</v>
      </c>
      <c r="E1244" s="22">
        <v>33662</v>
      </c>
      <c r="F1244" s="22">
        <v>0</v>
      </c>
      <c r="G1244" s="22">
        <v>0</v>
      </c>
      <c r="H1244" s="22">
        <v>0</v>
      </c>
      <c r="I1244" s="22">
        <v>0</v>
      </c>
      <c r="J1244" s="22">
        <v>0</v>
      </c>
      <c r="K1244" s="22">
        <v>0</v>
      </c>
      <c r="L1244" s="22">
        <v>0</v>
      </c>
      <c r="M1244" s="22">
        <v>0</v>
      </c>
      <c r="N1244" s="22">
        <v>25</v>
      </c>
      <c r="O1244" s="22">
        <v>172.18</v>
      </c>
      <c r="P1244" s="22">
        <v>0</v>
      </c>
      <c r="Q1244" s="22">
        <v>0</v>
      </c>
      <c r="R1244" s="22">
        <v>0</v>
      </c>
      <c r="S1244" s="22">
        <v>0</v>
      </c>
      <c r="T1244">
        <v>0</v>
      </c>
      <c r="U1244">
        <v>0</v>
      </c>
      <c r="V1244">
        <v>0</v>
      </c>
    </row>
    <row r="1245" spans="1:22" x14ac:dyDescent="0.3">
      <c r="A1245" s="18" t="s">
        <v>70</v>
      </c>
      <c r="B1245" s="17" t="s">
        <v>260</v>
      </c>
      <c r="C1245" s="17" t="s">
        <v>276</v>
      </c>
      <c r="D1245" s="22">
        <v>138826477.77000001</v>
      </c>
      <c r="E1245" s="22">
        <v>151948700.58999899</v>
      </c>
      <c r="F1245" s="22">
        <v>13122222.82</v>
      </c>
      <c r="G1245" s="22">
        <v>85.03</v>
      </c>
      <c r="H1245" s="22">
        <v>0</v>
      </c>
      <c r="I1245" s="22">
        <v>157704.35999999999</v>
      </c>
      <c r="J1245" s="22">
        <v>0</v>
      </c>
      <c r="K1245" s="22">
        <v>0</v>
      </c>
      <c r="L1245" s="22">
        <v>0</v>
      </c>
      <c r="M1245" s="22">
        <v>0</v>
      </c>
      <c r="N1245" s="22">
        <v>4105200.3</v>
      </c>
      <c r="O1245" s="22">
        <v>63604.52</v>
      </c>
      <c r="P1245" s="22">
        <v>0</v>
      </c>
      <c r="Q1245" s="22">
        <v>0</v>
      </c>
      <c r="R1245" s="22">
        <v>0</v>
      </c>
      <c r="S1245" s="22">
        <v>0</v>
      </c>
      <c r="T1245">
        <v>0</v>
      </c>
      <c r="U1245">
        <v>0</v>
      </c>
      <c r="V1245">
        <v>0</v>
      </c>
    </row>
    <row r="1246" spans="1:22" x14ac:dyDescent="0.3">
      <c r="A1246" s="18" t="s">
        <v>70</v>
      </c>
      <c r="B1246" s="17" t="s">
        <v>260</v>
      </c>
      <c r="C1246" s="17" t="s">
        <v>277</v>
      </c>
      <c r="D1246" s="22">
        <v>5153788.58</v>
      </c>
      <c r="E1246" s="22">
        <v>5597059.7199999997</v>
      </c>
      <c r="F1246" s="22">
        <v>443271.14</v>
      </c>
      <c r="G1246" s="22">
        <v>45.8</v>
      </c>
      <c r="H1246" s="22">
        <v>0</v>
      </c>
      <c r="I1246" s="22">
        <v>3811.24</v>
      </c>
      <c r="J1246" s="22">
        <v>0</v>
      </c>
      <c r="K1246" s="22">
        <v>0</v>
      </c>
      <c r="L1246" s="22">
        <v>0</v>
      </c>
      <c r="M1246" s="22">
        <v>0</v>
      </c>
      <c r="N1246" s="22">
        <v>293913.78000000003</v>
      </c>
      <c r="O1246" s="22">
        <v>1488.79</v>
      </c>
      <c r="P1246" s="22">
        <v>0</v>
      </c>
      <c r="Q1246" s="22">
        <v>0</v>
      </c>
      <c r="R1246" s="22">
        <v>0</v>
      </c>
      <c r="S1246" s="22">
        <v>0</v>
      </c>
      <c r="T1246">
        <v>0</v>
      </c>
      <c r="U1246">
        <v>0</v>
      </c>
      <c r="V1246">
        <v>0</v>
      </c>
    </row>
    <row r="1247" spans="1:22" x14ac:dyDescent="0.3">
      <c r="A1247" s="18" t="s">
        <v>70</v>
      </c>
      <c r="B1247" s="17" t="s">
        <v>260</v>
      </c>
      <c r="C1247" s="17" t="s">
        <v>278</v>
      </c>
      <c r="D1247" s="22">
        <v>12237097.529999999</v>
      </c>
      <c r="E1247" s="22">
        <v>16917263.898600001</v>
      </c>
      <c r="F1247" s="22">
        <v>5167013.1900000004</v>
      </c>
      <c r="G1247" s="22">
        <v>6.23</v>
      </c>
      <c r="H1247" s="22">
        <v>0</v>
      </c>
      <c r="I1247" s="22">
        <v>18238.14</v>
      </c>
      <c r="J1247" s="22">
        <v>0</v>
      </c>
      <c r="K1247" s="22">
        <v>0</v>
      </c>
      <c r="L1247" s="22">
        <v>0</v>
      </c>
      <c r="M1247" s="22">
        <v>0</v>
      </c>
      <c r="N1247" s="22">
        <v>455611.08</v>
      </c>
      <c r="O1247" s="22">
        <v>4037.12</v>
      </c>
      <c r="P1247" s="22">
        <v>0</v>
      </c>
      <c r="Q1247" s="22">
        <v>556579.50139999995</v>
      </c>
      <c r="R1247" s="22">
        <v>69732.679999999993</v>
      </c>
      <c r="S1247" s="22">
        <v>0</v>
      </c>
      <c r="T1247">
        <v>0</v>
      </c>
      <c r="U1247">
        <v>0</v>
      </c>
      <c r="V1247">
        <v>0</v>
      </c>
    </row>
    <row r="1248" spans="1:22" x14ac:dyDescent="0.3">
      <c r="A1248" s="18" t="s">
        <v>70</v>
      </c>
      <c r="B1248" s="17" t="s">
        <v>260</v>
      </c>
      <c r="C1248" s="17" t="s">
        <v>279</v>
      </c>
      <c r="D1248" s="22">
        <v>2557267.33</v>
      </c>
      <c r="E1248" s="22">
        <v>2833343.9</v>
      </c>
      <c r="F1248" s="22">
        <v>276076.57</v>
      </c>
      <c r="G1248" s="22">
        <v>15.24</v>
      </c>
      <c r="H1248" s="22">
        <v>0</v>
      </c>
      <c r="I1248" s="22">
        <v>3157.14</v>
      </c>
      <c r="J1248" s="22">
        <v>0</v>
      </c>
      <c r="K1248" s="22">
        <v>0</v>
      </c>
      <c r="L1248" s="22">
        <v>0</v>
      </c>
      <c r="M1248" s="22">
        <v>0</v>
      </c>
      <c r="N1248" s="22">
        <v>77070.37</v>
      </c>
      <c r="O1248" s="22">
        <v>1311.2</v>
      </c>
      <c r="P1248" s="22">
        <v>0</v>
      </c>
      <c r="Q1248" s="22">
        <v>0</v>
      </c>
      <c r="R1248" s="22">
        <v>0</v>
      </c>
      <c r="S1248" s="22">
        <v>0</v>
      </c>
      <c r="T1248">
        <v>0</v>
      </c>
      <c r="U1248">
        <v>0</v>
      </c>
      <c r="V1248">
        <v>0</v>
      </c>
    </row>
    <row r="1249" spans="1:22" x14ac:dyDescent="0.3">
      <c r="A1249" s="18" t="s">
        <v>70</v>
      </c>
      <c r="B1249" s="17" t="s">
        <v>260</v>
      </c>
      <c r="C1249" s="17" t="s">
        <v>280</v>
      </c>
      <c r="D1249" s="22">
        <v>858718.63</v>
      </c>
      <c r="E1249" s="22">
        <v>1255490.46</v>
      </c>
      <c r="F1249" s="22">
        <v>396771.83</v>
      </c>
      <c r="G1249" s="22">
        <v>7.2</v>
      </c>
      <c r="H1249" s="22">
        <v>0</v>
      </c>
      <c r="I1249" s="22">
        <v>1644.14</v>
      </c>
      <c r="J1249" s="22">
        <v>0</v>
      </c>
      <c r="K1249" s="22">
        <v>0</v>
      </c>
      <c r="L1249" s="22">
        <v>0</v>
      </c>
      <c r="M1249" s="22">
        <v>0</v>
      </c>
      <c r="N1249" s="22">
        <v>6196.75</v>
      </c>
      <c r="O1249" s="22">
        <v>50</v>
      </c>
      <c r="P1249" s="22">
        <v>0</v>
      </c>
      <c r="Q1249" s="22">
        <v>0</v>
      </c>
      <c r="R1249" s="22">
        <v>0</v>
      </c>
      <c r="S1249" s="22">
        <v>0</v>
      </c>
      <c r="T1249">
        <v>0</v>
      </c>
      <c r="U1249">
        <v>0</v>
      </c>
      <c r="V1249">
        <v>0</v>
      </c>
    </row>
    <row r="1250" spans="1:22" x14ac:dyDescent="0.3">
      <c r="A1250" s="18" t="s">
        <v>70</v>
      </c>
      <c r="B1250" s="17" t="s">
        <v>260</v>
      </c>
      <c r="C1250" s="17" t="s">
        <v>281</v>
      </c>
      <c r="D1250" s="22">
        <v>987065.84</v>
      </c>
      <c r="E1250" s="22">
        <v>1254760.69</v>
      </c>
      <c r="F1250" s="22">
        <v>267694.84999999998</v>
      </c>
      <c r="G1250" s="22">
        <v>14.26</v>
      </c>
      <c r="H1250" s="22">
        <v>0</v>
      </c>
      <c r="I1250" s="22">
        <v>2229.7399999999998</v>
      </c>
      <c r="J1250" s="22">
        <v>0</v>
      </c>
      <c r="K1250" s="22">
        <v>0</v>
      </c>
      <c r="L1250" s="22">
        <v>0</v>
      </c>
      <c r="M1250" s="22">
        <v>0</v>
      </c>
      <c r="N1250" s="22">
        <v>29965.67</v>
      </c>
      <c r="O1250" s="22">
        <v>113.7</v>
      </c>
      <c r="P1250" s="22">
        <v>0</v>
      </c>
      <c r="Q1250" s="22">
        <v>0</v>
      </c>
      <c r="R1250" s="22">
        <v>0</v>
      </c>
      <c r="S1250" s="22">
        <v>0</v>
      </c>
      <c r="T1250">
        <v>0</v>
      </c>
      <c r="U1250">
        <v>0</v>
      </c>
      <c r="V1250">
        <v>0</v>
      </c>
    </row>
    <row r="1251" spans="1:22" x14ac:dyDescent="0.3">
      <c r="A1251" s="18" t="s">
        <v>70</v>
      </c>
      <c r="B1251" s="17" t="s">
        <v>260</v>
      </c>
      <c r="C1251" s="17" t="s">
        <v>282</v>
      </c>
      <c r="D1251" s="22">
        <v>4119778.5</v>
      </c>
      <c r="E1251" s="22">
        <v>4150589.96</v>
      </c>
      <c r="F1251" s="22">
        <v>30811.46</v>
      </c>
      <c r="G1251" s="22">
        <v>11.4</v>
      </c>
      <c r="H1251" s="22">
        <v>0</v>
      </c>
      <c r="I1251" s="22">
        <v>256.36</v>
      </c>
      <c r="J1251" s="22">
        <v>0</v>
      </c>
      <c r="K1251" s="22">
        <v>0</v>
      </c>
      <c r="L1251" s="22">
        <v>0</v>
      </c>
      <c r="M1251" s="22">
        <v>0</v>
      </c>
      <c r="N1251" s="22">
        <v>82126.350000000006</v>
      </c>
      <c r="O1251" s="22">
        <v>3863.96</v>
      </c>
      <c r="P1251" s="22">
        <v>0</v>
      </c>
      <c r="Q1251" s="22">
        <v>0</v>
      </c>
      <c r="R1251" s="22">
        <v>0</v>
      </c>
      <c r="S1251" s="22">
        <v>0</v>
      </c>
      <c r="T1251">
        <v>0</v>
      </c>
      <c r="U1251">
        <v>0</v>
      </c>
      <c r="V1251">
        <v>0</v>
      </c>
    </row>
    <row r="1252" spans="1:22" x14ac:dyDescent="0.3">
      <c r="A1252" s="18" t="s">
        <v>70</v>
      </c>
      <c r="B1252" s="17" t="s">
        <v>260</v>
      </c>
      <c r="C1252" s="17" t="s">
        <v>283</v>
      </c>
      <c r="D1252" s="22">
        <v>6588444.3700000001</v>
      </c>
      <c r="E1252" s="22">
        <v>6995542.7400000002</v>
      </c>
      <c r="F1252" s="22">
        <v>407098.37</v>
      </c>
      <c r="G1252" s="22">
        <v>26.15</v>
      </c>
      <c r="H1252" s="22">
        <v>0</v>
      </c>
      <c r="I1252" s="22">
        <v>4872.9399999999996</v>
      </c>
      <c r="J1252" s="22">
        <v>0</v>
      </c>
      <c r="K1252" s="22">
        <v>0</v>
      </c>
      <c r="L1252" s="22">
        <v>0</v>
      </c>
      <c r="M1252" s="22">
        <v>0</v>
      </c>
      <c r="N1252" s="22">
        <v>300261.43</v>
      </c>
      <c r="O1252" s="22">
        <v>8578.5</v>
      </c>
      <c r="P1252" s="22">
        <v>0</v>
      </c>
      <c r="Q1252" s="22">
        <v>0</v>
      </c>
      <c r="R1252" s="22">
        <v>0</v>
      </c>
      <c r="S1252" s="22">
        <v>0</v>
      </c>
      <c r="T1252">
        <v>0</v>
      </c>
      <c r="U1252">
        <v>0</v>
      </c>
      <c r="V1252">
        <v>0</v>
      </c>
    </row>
    <row r="1253" spans="1:22" x14ac:dyDescent="0.3">
      <c r="A1253" s="18" t="s">
        <v>70</v>
      </c>
      <c r="B1253" s="17" t="s">
        <v>260</v>
      </c>
      <c r="C1253" s="17" t="s">
        <v>284</v>
      </c>
      <c r="D1253" s="22">
        <v>512491.36</v>
      </c>
      <c r="E1253" s="22">
        <v>512491.36</v>
      </c>
      <c r="F1253" s="22">
        <v>0</v>
      </c>
      <c r="G1253" s="22">
        <v>3.6</v>
      </c>
      <c r="H1253" s="22">
        <v>0</v>
      </c>
      <c r="I1253" s="22">
        <v>0</v>
      </c>
      <c r="J1253" s="22">
        <v>0</v>
      </c>
      <c r="K1253" s="22">
        <v>0</v>
      </c>
      <c r="L1253" s="22">
        <v>0</v>
      </c>
      <c r="M1253" s="22">
        <v>0</v>
      </c>
      <c r="N1253" s="22">
        <v>0</v>
      </c>
      <c r="O1253" s="22">
        <v>883.64</v>
      </c>
      <c r="P1253" s="22">
        <v>0</v>
      </c>
      <c r="Q1253" s="22">
        <v>0</v>
      </c>
      <c r="R1253" s="22">
        <v>0</v>
      </c>
      <c r="S1253" s="22">
        <v>0</v>
      </c>
      <c r="T1253">
        <v>0</v>
      </c>
      <c r="U1253">
        <v>0</v>
      </c>
      <c r="V1253">
        <v>0</v>
      </c>
    </row>
    <row r="1254" spans="1:22" x14ac:dyDescent="0.3">
      <c r="A1254" s="18" t="s">
        <v>70</v>
      </c>
      <c r="B1254" s="17" t="s">
        <v>260</v>
      </c>
      <c r="C1254" s="17" t="s">
        <v>285</v>
      </c>
      <c r="D1254" s="22">
        <v>173760731.69</v>
      </c>
      <c r="E1254" s="22">
        <v>182619147.8775</v>
      </c>
      <c r="F1254" s="22">
        <v>15240647.42</v>
      </c>
      <c r="G1254" s="22">
        <v>139.6</v>
      </c>
      <c r="H1254" s="22">
        <v>0</v>
      </c>
      <c r="I1254" s="22">
        <v>144215.46</v>
      </c>
      <c r="J1254" s="22">
        <v>0</v>
      </c>
      <c r="K1254" s="22">
        <v>0</v>
      </c>
      <c r="L1254" s="22">
        <v>0</v>
      </c>
      <c r="M1254" s="22">
        <v>0</v>
      </c>
      <c r="N1254" s="22">
        <v>5837282.4900000002</v>
      </c>
      <c r="O1254" s="22">
        <v>149781.57999999999</v>
      </c>
      <c r="P1254" s="22">
        <v>0</v>
      </c>
      <c r="Q1254" s="22">
        <v>6382817.1825000001</v>
      </c>
      <c r="R1254" s="22">
        <v>585.11</v>
      </c>
      <c r="S1254" s="22">
        <v>0.84</v>
      </c>
      <c r="T1254">
        <v>130518.39999999999</v>
      </c>
      <c r="U1254">
        <v>0</v>
      </c>
      <c r="V1254">
        <v>0</v>
      </c>
    </row>
    <row r="1255" spans="1:22" x14ac:dyDescent="0.3">
      <c r="A1255" s="18" t="s">
        <v>70</v>
      </c>
      <c r="B1255" s="17" t="s">
        <v>260</v>
      </c>
      <c r="C1255" s="17" t="s">
        <v>286</v>
      </c>
      <c r="D1255" s="22">
        <v>4188252.13</v>
      </c>
      <c r="E1255" s="22">
        <v>4446736.9000000004</v>
      </c>
      <c r="F1255" s="22">
        <v>258484.77</v>
      </c>
      <c r="G1255" s="22">
        <v>25.23</v>
      </c>
      <c r="H1255" s="22">
        <v>0</v>
      </c>
      <c r="I1255" s="22">
        <v>2299.52</v>
      </c>
      <c r="J1255" s="22">
        <v>0</v>
      </c>
      <c r="K1255" s="22">
        <v>0</v>
      </c>
      <c r="L1255" s="22">
        <v>0</v>
      </c>
      <c r="M1255" s="22">
        <v>0</v>
      </c>
      <c r="N1255" s="22">
        <v>198330.47</v>
      </c>
      <c r="O1255" s="22">
        <v>5623.19</v>
      </c>
      <c r="P1255" s="22">
        <v>0</v>
      </c>
      <c r="Q1255" s="22">
        <v>0</v>
      </c>
      <c r="R1255" s="22">
        <v>0</v>
      </c>
      <c r="S1255" s="22">
        <v>0</v>
      </c>
      <c r="T1255">
        <v>0</v>
      </c>
      <c r="U1255">
        <v>0</v>
      </c>
      <c r="V1255">
        <v>0</v>
      </c>
    </row>
    <row r="1256" spans="1:22" x14ac:dyDescent="0.3">
      <c r="A1256" s="18" t="s">
        <v>70</v>
      </c>
      <c r="B1256" s="17" t="s">
        <v>260</v>
      </c>
      <c r="C1256" s="17" t="s">
        <v>287</v>
      </c>
      <c r="D1256" s="22">
        <v>581161.46</v>
      </c>
      <c r="E1256" s="22">
        <v>845536.7</v>
      </c>
      <c r="F1256" s="22">
        <v>264375.24</v>
      </c>
      <c r="G1256" s="22">
        <v>14.56</v>
      </c>
      <c r="H1256" s="22">
        <v>0</v>
      </c>
      <c r="I1256" s="22">
        <v>1708.56</v>
      </c>
      <c r="J1256" s="22">
        <v>0</v>
      </c>
      <c r="K1256" s="22">
        <v>0</v>
      </c>
      <c r="L1256" s="22">
        <v>0</v>
      </c>
      <c r="M1256" s="22">
        <v>0</v>
      </c>
      <c r="N1256" s="22">
        <v>2212.0100000000002</v>
      </c>
      <c r="O1256" s="22">
        <v>25</v>
      </c>
      <c r="P1256" s="22">
        <v>0</v>
      </c>
      <c r="Q1256" s="22">
        <v>0</v>
      </c>
      <c r="R1256" s="22">
        <v>0</v>
      </c>
      <c r="S1256" s="22">
        <v>0</v>
      </c>
      <c r="T1256">
        <v>0</v>
      </c>
      <c r="U1256">
        <v>0</v>
      </c>
      <c r="V1256">
        <v>0</v>
      </c>
    </row>
    <row r="1257" spans="1:22" x14ac:dyDescent="0.3">
      <c r="A1257" s="18" t="s">
        <v>70</v>
      </c>
      <c r="B1257" s="17" t="s">
        <v>260</v>
      </c>
      <c r="C1257" s="17" t="s">
        <v>288</v>
      </c>
      <c r="D1257" s="22">
        <v>4147081.5</v>
      </c>
      <c r="E1257" s="22">
        <v>4156550.99</v>
      </c>
      <c r="F1257" s="22">
        <v>9469.49</v>
      </c>
      <c r="G1257" s="22">
        <v>18.14</v>
      </c>
      <c r="H1257" s="22">
        <v>0</v>
      </c>
      <c r="I1257" s="22">
        <v>217.38</v>
      </c>
      <c r="J1257" s="22">
        <v>0</v>
      </c>
      <c r="K1257" s="22">
        <v>0</v>
      </c>
      <c r="L1257" s="22">
        <v>0</v>
      </c>
      <c r="M1257" s="22">
        <v>0</v>
      </c>
      <c r="N1257" s="22">
        <v>236538.53</v>
      </c>
      <c r="O1257" s="22">
        <v>3202.07</v>
      </c>
      <c r="P1257" s="22">
        <v>0</v>
      </c>
      <c r="Q1257" s="22">
        <v>0</v>
      </c>
      <c r="R1257" s="22">
        <v>0</v>
      </c>
      <c r="S1257" s="22">
        <v>0</v>
      </c>
      <c r="T1257">
        <v>0</v>
      </c>
      <c r="U1257">
        <v>0</v>
      </c>
      <c r="V1257">
        <v>0</v>
      </c>
    </row>
    <row r="1258" spans="1:22" x14ac:dyDescent="0.3">
      <c r="A1258" s="18" t="s">
        <v>70</v>
      </c>
      <c r="B1258" s="17" t="s">
        <v>260</v>
      </c>
      <c r="C1258" s="17" t="s">
        <v>289</v>
      </c>
      <c r="D1258" s="22">
        <v>167054.22</v>
      </c>
      <c r="E1258" s="22">
        <v>167054.22</v>
      </c>
      <c r="F1258" s="22">
        <v>0</v>
      </c>
      <c r="G1258" s="22">
        <v>4.0599999999999996</v>
      </c>
      <c r="H1258" s="22">
        <v>0</v>
      </c>
      <c r="I1258" s="22">
        <v>0</v>
      </c>
      <c r="J1258" s="22">
        <v>0</v>
      </c>
      <c r="K1258" s="22">
        <v>0</v>
      </c>
      <c r="L1258" s="22">
        <v>0</v>
      </c>
      <c r="M1258" s="22">
        <v>0</v>
      </c>
      <c r="N1258" s="22">
        <v>0</v>
      </c>
      <c r="O1258" s="22">
        <v>133.91</v>
      </c>
      <c r="P1258" s="22">
        <v>0</v>
      </c>
      <c r="Q1258" s="22">
        <v>0</v>
      </c>
      <c r="R1258" s="22">
        <v>0</v>
      </c>
      <c r="S1258" s="22">
        <v>0</v>
      </c>
      <c r="T1258">
        <v>0</v>
      </c>
      <c r="U1258">
        <v>0</v>
      </c>
      <c r="V1258">
        <v>0</v>
      </c>
    </row>
    <row r="1259" spans="1:22" x14ac:dyDescent="0.3">
      <c r="A1259" s="18" t="s">
        <v>70</v>
      </c>
      <c r="B1259" s="17" t="s">
        <v>260</v>
      </c>
      <c r="C1259" s="17" t="s">
        <v>290</v>
      </c>
      <c r="D1259" s="22">
        <v>108902.56</v>
      </c>
      <c r="E1259" s="22">
        <v>134381.35999999999</v>
      </c>
      <c r="F1259" s="22">
        <v>25478.799999999999</v>
      </c>
      <c r="G1259" s="22">
        <v>9.8800000000000008</v>
      </c>
      <c r="H1259" s="22">
        <v>0</v>
      </c>
      <c r="I1259" s="22">
        <v>254.2</v>
      </c>
      <c r="J1259" s="22">
        <v>0</v>
      </c>
      <c r="K1259" s="22">
        <v>0</v>
      </c>
      <c r="L1259" s="22">
        <v>0</v>
      </c>
      <c r="M1259" s="22">
        <v>0</v>
      </c>
      <c r="N1259" s="22">
        <v>0</v>
      </c>
      <c r="O1259" s="22">
        <v>37.479999999999997</v>
      </c>
      <c r="P1259" s="22">
        <v>0</v>
      </c>
      <c r="Q1259" s="22">
        <v>0</v>
      </c>
      <c r="R1259" s="22">
        <v>0</v>
      </c>
      <c r="S1259" s="22">
        <v>0</v>
      </c>
      <c r="T1259">
        <v>0</v>
      </c>
      <c r="U1259">
        <v>0</v>
      </c>
      <c r="V1259">
        <v>0</v>
      </c>
    </row>
    <row r="1260" spans="1:22" x14ac:dyDescent="0.3">
      <c r="A1260" s="18" t="s">
        <v>70</v>
      </c>
      <c r="B1260" s="17" t="s">
        <v>260</v>
      </c>
      <c r="C1260" s="17" t="s">
        <v>291</v>
      </c>
      <c r="D1260" s="22">
        <v>97127815.579999804</v>
      </c>
      <c r="E1260" s="22">
        <v>109708419.8838</v>
      </c>
      <c r="F1260" s="22">
        <v>12795933.220000001</v>
      </c>
      <c r="G1260" s="22">
        <v>109.41</v>
      </c>
      <c r="H1260" s="22">
        <v>0</v>
      </c>
      <c r="I1260" s="22">
        <v>98444.12</v>
      </c>
      <c r="J1260" s="22">
        <v>0</v>
      </c>
      <c r="K1260" s="22">
        <v>0</v>
      </c>
      <c r="L1260" s="22">
        <v>0</v>
      </c>
      <c r="M1260" s="22">
        <v>0</v>
      </c>
      <c r="N1260" s="22">
        <v>5197733.22</v>
      </c>
      <c r="O1260" s="22">
        <v>58400.76</v>
      </c>
      <c r="P1260" s="22">
        <v>0</v>
      </c>
      <c r="Q1260" s="22">
        <v>215328.91620000001</v>
      </c>
      <c r="R1260" s="22">
        <v>0</v>
      </c>
      <c r="S1260" s="22">
        <v>0</v>
      </c>
      <c r="T1260">
        <v>3551.95</v>
      </c>
      <c r="U1260">
        <v>0</v>
      </c>
      <c r="V1260">
        <v>0</v>
      </c>
    </row>
    <row r="1261" spans="1:22" x14ac:dyDescent="0.3">
      <c r="A1261" s="18" t="s">
        <v>70</v>
      </c>
      <c r="B1261" s="17" t="s">
        <v>260</v>
      </c>
      <c r="C1261" s="17" t="s">
        <v>292</v>
      </c>
      <c r="D1261" s="22">
        <v>43377410.460000098</v>
      </c>
      <c r="E1261" s="22">
        <v>45783312.861700103</v>
      </c>
      <c r="F1261" s="22">
        <v>3736128.31</v>
      </c>
      <c r="G1261" s="22">
        <v>169.77</v>
      </c>
      <c r="H1261" s="22">
        <v>0</v>
      </c>
      <c r="I1261" s="22">
        <v>33859.97</v>
      </c>
      <c r="J1261" s="22">
        <v>0</v>
      </c>
      <c r="K1261" s="22">
        <v>0</v>
      </c>
      <c r="L1261" s="22">
        <v>0</v>
      </c>
      <c r="M1261" s="22">
        <v>0</v>
      </c>
      <c r="N1261" s="22">
        <v>2148571.69</v>
      </c>
      <c r="O1261" s="22">
        <v>52859.14</v>
      </c>
      <c r="P1261" s="22">
        <v>0</v>
      </c>
      <c r="Q1261" s="22">
        <v>1331175.1883</v>
      </c>
      <c r="R1261" s="22">
        <v>944.71</v>
      </c>
      <c r="S1261" s="22">
        <v>4.57</v>
      </c>
      <c r="T1261">
        <v>508.29</v>
      </c>
      <c r="U1261">
        <v>0</v>
      </c>
      <c r="V1261">
        <v>0</v>
      </c>
    </row>
    <row r="1262" spans="1:22" x14ac:dyDescent="0.3">
      <c r="A1262" s="18" t="s">
        <v>70</v>
      </c>
      <c r="B1262" s="17" t="s">
        <v>260</v>
      </c>
      <c r="C1262" s="17" t="s">
        <v>293</v>
      </c>
      <c r="D1262" s="22">
        <v>264966.44</v>
      </c>
      <c r="E1262" s="22">
        <v>138915.9087</v>
      </c>
      <c r="F1262" s="22">
        <v>10588.94</v>
      </c>
      <c r="G1262" s="22">
        <v>0</v>
      </c>
      <c r="H1262" s="22">
        <v>0</v>
      </c>
      <c r="I1262" s="22">
        <v>0</v>
      </c>
      <c r="J1262" s="22">
        <v>0</v>
      </c>
      <c r="K1262" s="22">
        <v>0</v>
      </c>
      <c r="L1262" s="22">
        <v>0</v>
      </c>
      <c r="M1262" s="22">
        <v>0</v>
      </c>
      <c r="N1262" s="22">
        <v>210.37</v>
      </c>
      <c r="O1262" s="22">
        <v>0</v>
      </c>
      <c r="P1262" s="22">
        <v>0</v>
      </c>
      <c r="Q1262" s="22">
        <v>156142.51130000001</v>
      </c>
      <c r="R1262" s="22">
        <v>19503.04</v>
      </c>
      <c r="S1262" s="22">
        <v>0</v>
      </c>
      <c r="T1262">
        <v>63293.78</v>
      </c>
      <c r="U1262">
        <v>0</v>
      </c>
      <c r="V1262">
        <v>0</v>
      </c>
    </row>
    <row r="1263" spans="1:22" x14ac:dyDescent="0.3">
      <c r="A1263" s="18" t="s">
        <v>70</v>
      </c>
      <c r="B1263" s="17" t="s">
        <v>260</v>
      </c>
      <c r="C1263" s="17" t="s">
        <v>294</v>
      </c>
      <c r="D1263" s="22">
        <v>1635763.87</v>
      </c>
      <c r="E1263" s="22">
        <v>1888121.5</v>
      </c>
      <c r="F1263" s="22">
        <v>252357.63</v>
      </c>
      <c r="G1263" s="22">
        <v>18.28</v>
      </c>
      <c r="H1263" s="22">
        <v>0</v>
      </c>
      <c r="I1263" s="22">
        <v>1800.34</v>
      </c>
      <c r="J1263" s="22">
        <v>0</v>
      </c>
      <c r="K1263" s="22">
        <v>0</v>
      </c>
      <c r="L1263" s="22">
        <v>0</v>
      </c>
      <c r="M1263" s="22">
        <v>0</v>
      </c>
      <c r="N1263" s="22">
        <v>26171.38</v>
      </c>
      <c r="O1263" s="22">
        <v>355.13</v>
      </c>
      <c r="P1263" s="22">
        <v>0</v>
      </c>
      <c r="Q1263" s="22">
        <v>0</v>
      </c>
      <c r="R1263" s="22">
        <v>0</v>
      </c>
      <c r="S1263" s="22">
        <v>0</v>
      </c>
      <c r="T1263">
        <v>0</v>
      </c>
      <c r="U1263">
        <v>0</v>
      </c>
      <c r="V1263">
        <v>0</v>
      </c>
    </row>
    <row r="1264" spans="1:22" x14ac:dyDescent="0.3">
      <c r="A1264" s="18" t="s">
        <v>70</v>
      </c>
      <c r="B1264" s="17" t="s">
        <v>260</v>
      </c>
      <c r="C1264" s="17" t="s">
        <v>295</v>
      </c>
      <c r="D1264" s="22">
        <v>3547338.52999999</v>
      </c>
      <c r="E1264" s="22">
        <v>5090806.2899999898</v>
      </c>
      <c r="F1264" s="22">
        <v>1543467.76</v>
      </c>
      <c r="G1264" s="22">
        <v>18.39</v>
      </c>
      <c r="H1264" s="22">
        <v>0</v>
      </c>
      <c r="I1264" s="22">
        <v>2857.2</v>
      </c>
      <c r="J1264" s="22">
        <v>0</v>
      </c>
      <c r="K1264" s="22">
        <v>0</v>
      </c>
      <c r="L1264" s="22">
        <v>0</v>
      </c>
      <c r="M1264" s="22">
        <v>0</v>
      </c>
      <c r="N1264" s="22">
        <v>135140.75</v>
      </c>
      <c r="O1264" s="22">
        <v>2210.41</v>
      </c>
      <c r="P1264" s="22">
        <v>0</v>
      </c>
      <c r="Q1264" s="22">
        <v>0</v>
      </c>
      <c r="R1264" s="22">
        <v>0</v>
      </c>
      <c r="S1264" s="22">
        <v>0</v>
      </c>
      <c r="T1264">
        <v>0</v>
      </c>
      <c r="U1264">
        <v>0</v>
      </c>
      <c r="V1264">
        <v>0</v>
      </c>
    </row>
    <row r="1265" spans="1:22" x14ac:dyDescent="0.3">
      <c r="A1265" s="18" t="s">
        <v>70</v>
      </c>
      <c r="B1265" s="17" t="s">
        <v>260</v>
      </c>
      <c r="C1265" s="17" t="s">
        <v>296</v>
      </c>
      <c r="D1265" s="22">
        <v>11537366.48</v>
      </c>
      <c r="E1265" s="22">
        <v>11388292.534399999</v>
      </c>
      <c r="F1265" s="22">
        <v>26920.45</v>
      </c>
      <c r="G1265" s="22">
        <v>23.52</v>
      </c>
      <c r="H1265" s="22">
        <v>0</v>
      </c>
      <c r="I1265" s="22">
        <v>177.84</v>
      </c>
      <c r="J1265" s="22">
        <v>0</v>
      </c>
      <c r="K1265" s="22">
        <v>0</v>
      </c>
      <c r="L1265" s="22">
        <v>0</v>
      </c>
      <c r="M1265" s="22">
        <v>0</v>
      </c>
      <c r="N1265" s="22">
        <v>525436.73</v>
      </c>
      <c r="O1265" s="22">
        <v>12663.42</v>
      </c>
      <c r="P1265" s="22">
        <v>0</v>
      </c>
      <c r="Q1265" s="22">
        <v>175994.39559999999</v>
      </c>
      <c r="R1265" s="22">
        <v>0</v>
      </c>
      <c r="S1265" s="22">
        <v>0</v>
      </c>
      <c r="T1265">
        <v>0</v>
      </c>
      <c r="U1265">
        <v>0</v>
      </c>
      <c r="V1265">
        <v>0</v>
      </c>
    </row>
    <row r="1266" spans="1:22" x14ac:dyDescent="0.3">
      <c r="A1266" s="18" t="s">
        <v>70</v>
      </c>
      <c r="B1266" s="17" t="s">
        <v>260</v>
      </c>
      <c r="C1266" s="17" t="s">
        <v>297</v>
      </c>
      <c r="D1266" s="22">
        <v>987438.47</v>
      </c>
      <c r="E1266" s="22">
        <v>1079814.72</v>
      </c>
      <c r="F1266" s="22">
        <v>92376.25</v>
      </c>
      <c r="G1266" s="22">
        <v>17.37</v>
      </c>
      <c r="H1266" s="22">
        <v>0</v>
      </c>
      <c r="I1266" s="22">
        <v>602.34</v>
      </c>
      <c r="J1266" s="22">
        <v>0</v>
      </c>
      <c r="K1266" s="22">
        <v>0</v>
      </c>
      <c r="L1266" s="22">
        <v>0</v>
      </c>
      <c r="M1266" s="22">
        <v>0</v>
      </c>
      <c r="N1266" s="22">
        <v>33820.76</v>
      </c>
      <c r="O1266" s="22">
        <v>238.56</v>
      </c>
      <c r="P1266" s="22">
        <v>0</v>
      </c>
      <c r="Q1266" s="22">
        <v>0</v>
      </c>
      <c r="R1266" s="22">
        <v>0</v>
      </c>
      <c r="S1266" s="22">
        <v>0</v>
      </c>
      <c r="T1266">
        <v>0</v>
      </c>
      <c r="U1266">
        <v>0</v>
      </c>
      <c r="V1266">
        <v>0</v>
      </c>
    </row>
    <row r="1267" spans="1:22" x14ac:dyDescent="0.3">
      <c r="A1267" s="18" t="s">
        <v>70</v>
      </c>
      <c r="B1267" s="17" t="s">
        <v>260</v>
      </c>
      <c r="C1267" s="17" t="s">
        <v>298</v>
      </c>
      <c r="D1267" s="22">
        <v>15723.56</v>
      </c>
      <c r="E1267" s="22">
        <v>15723.56</v>
      </c>
      <c r="F1267" s="22">
        <v>0</v>
      </c>
      <c r="G1267" s="22">
        <v>0</v>
      </c>
      <c r="H1267" s="22">
        <v>0</v>
      </c>
      <c r="I1267" s="22">
        <v>0</v>
      </c>
      <c r="J1267" s="22">
        <v>0</v>
      </c>
      <c r="K1267" s="22">
        <v>0</v>
      </c>
      <c r="L1267" s="22">
        <v>0</v>
      </c>
      <c r="M1267" s="22">
        <v>0</v>
      </c>
      <c r="N1267" s="22">
        <v>0</v>
      </c>
      <c r="O1267" s="22">
        <v>25</v>
      </c>
      <c r="P1267" s="22">
        <v>0</v>
      </c>
      <c r="Q1267" s="22">
        <v>0</v>
      </c>
      <c r="R1267" s="22">
        <v>0</v>
      </c>
      <c r="S1267" s="22">
        <v>0</v>
      </c>
      <c r="T1267">
        <v>0</v>
      </c>
      <c r="U1267">
        <v>0</v>
      </c>
      <c r="V1267">
        <v>0</v>
      </c>
    </row>
    <row r="1268" spans="1:22" x14ac:dyDescent="0.3">
      <c r="A1268" s="18" t="s">
        <v>70</v>
      </c>
      <c r="B1268" s="17" t="s">
        <v>260</v>
      </c>
      <c r="C1268" s="17" t="s">
        <v>299</v>
      </c>
      <c r="D1268" s="22">
        <v>197891594.34</v>
      </c>
      <c r="E1268" s="22">
        <v>200930638.0476</v>
      </c>
      <c r="F1268" s="22">
        <v>6825065.2000000002</v>
      </c>
      <c r="G1268" s="22">
        <v>142.16</v>
      </c>
      <c r="H1268" s="22">
        <v>0</v>
      </c>
      <c r="I1268" s="22">
        <v>174413.47</v>
      </c>
      <c r="J1268" s="22">
        <v>0</v>
      </c>
      <c r="K1268" s="22">
        <v>0</v>
      </c>
      <c r="L1268" s="22">
        <v>0</v>
      </c>
      <c r="M1268" s="22">
        <v>0</v>
      </c>
      <c r="N1268" s="22">
        <v>5969503.7999999998</v>
      </c>
      <c r="O1268" s="22">
        <v>92445.14</v>
      </c>
      <c r="P1268" s="22">
        <v>0</v>
      </c>
      <c r="Q1268" s="22">
        <v>3786613.2823999999</v>
      </c>
      <c r="R1268" s="22">
        <v>577.36</v>
      </c>
      <c r="S1268" s="22">
        <v>14.43</v>
      </c>
      <c r="T1268">
        <v>3954.41</v>
      </c>
      <c r="U1268">
        <v>0</v>
      </c>
      <c r="V1268">
        <v>0</v>
      </c>
    </row>
    <row r="1269" spans="1:22" x14ac:dyDescent="0.3">
      <c r="A1269" s="18" t="s">
        <v>70</v>
      </c>
      <c r="B1269" s="17" t="s">
        <v>260</v>
      </c>
      <c r="C1269" s="17" t="s">
        <v>300</v>
      </c>
      <c r="D1269" s="22">
        <v>96485661.470000103</v>
      </c>
      <c r="E1269" s="22">
        <v>103839633.2598</v>
      </c>
      <c r="F1269" s="22">
        <v>14288321.77</v>
      </c>
      <c r="G1269" s="22">
        <v>72.099999999999994</v>
      </c>
      <c r="H1269" s="22">
        <v>0</v>
      </c>
      <c r="I1269" s="22">
        <v>129768.41</v>
      </c>
      <c r="J1269" s="22">
        <v>0</v>
      </c>
      <c r="K1269" s="22">
        <v>0</v>
      </c>
      <c r="L1269" s="22">
        <v>0</v>
      </c>
      <c r="M1269" s="22">
        <v>0</v>
      </c>
      <c r="N1269" s="22">
        <v>3700615.62</v>
      </c>
      <c r="O1269" s="22">
        <v>24083.87</v>
      </c>
      <c r="P1269" s="22">
        <v>0</v>
      </c>
      <c r="Q1269" s="22">
        <v>7483141.1102</v>
      </c>
      <c r="R1269" s="22">
        <v>545393.6</v>
      </c>
      <c r="S1269" s="22">
        <v>3397.53</v>
      </c>
      <c r="T1269">
        <v>105335.03</v>
      </c>
      <c r="U1269">
        <v>0</v>
      </c>
      <c r="V1269">
        <v>0</v>
      </c>
    </row>
    <row r="1270" spans="1:22" x14ac:dyDescent="0.3">
      <c r="A1270" s="18" t="s">
        <v>70</v>
      </c>
      <c r="B1270" s="17" t="s">
        <v>260</v>
      </c>
      <c r="C1270" s="17" t="s">
        <v>301</v>
      </c>
      <c r="D1270" s="22">
        <v>702834.22</v>
      </c>
      <c r="E1270" s="22">
        <v>746467.68</v>
      </c>
      <c r="F1270" s="22">
        <v>43633.46</v>
      </c>
      <c r="G1270" s="22">
        <v>4.7</v>
      </c>
      <c r="H1270" s="22">
        <v>0</v>
      </c>
      <c r="I1270" s="22">
        <v>1121.72</v>
      </c>
      <c r="J1270" s="22">
        <v>0</v>
      </c>
      <c r="K1270" s="22">
        <v>0</v>
      </c>
      <c r="L1270" s="22">
        <v>0</v>
      </c>
      <c r="M1270" s="22">
        <v>0</v>
      </c>
      <c r="N1270" s="22">
        <v>49720.21</v>
      </c>
      <c r="O1270" s="22">
        <v>99.13</v>
      </c>
      <c r="P1270" s="22">
        <v>0</v>
      </c>
      <c r="Q1270" s="22">
        <v>0</v>
      </c>
      <c r="R1270" s="22">
        <v>0</v>
      </c>
      <c r="S1270" s="22">
        <v>0</v>
      </c>
      <c r="T1270">
        <v>0</v>
      </c>
      <c r="U1270">
        <v>0</v>
      </c>
      <c r="V1270">
        <v>0</v>
      </c>
    </row>
    <row r="1271" spans="1:22" x14ac:dyDescent="0.3">
      <c r="A1271" s="18" t="s">
        <v>70</v>
      </c>
      <c r="B1271" s="17" t="s">
        <v>260</v>
      </c>
      <c r="C1271" s="17" t="s">
        <v>302</v>
      </c>
      <c r="D1271" s="22">
        <v>41514.18</v>
      </c>
      <c r="E1271" s="22">
        <v>43112.68</v>
      </c>
      <c r="F1271" s="22">
        <v>1598.5</v>
      </c>
      <c r="G1271" s="22">
        <v>4</v>
      </c>
      <c r="H1271" s="22">
        <v>0</v>
      </c>
      <c r="I1271" s="22">
        <v>53.82</v>
      </c>
      <c r="J1271" s="22">
        <v>0</v>
      </c>
      <c r="K1271" s="22">
        <v>0</v>
      </c>
      <c r="L1271" s="22">
        <v>0</v>
      </c>
      <c r="M1271" s="22">
        <v>0</v>
      </c>
      <c r="N1271" s="22">
        <v>25.25</v>
      </c>
      <c r="O1271" s="22">
        <v>25</v>
      </c>
      <c r="P1271" s="22">
        <v>0</v>
      </c>
      <c r="Q1271" s="22">
        <v>0</v>
      </c>
      <c r="R1271" s="22">
        <v>0</v>
      </c>
      <c r="S1271" s="22">
        <v>0</v>
      </c>
      <c r="T1271">
        <v>0</v>
      </c>
      <c r="U1271">
        <v>0</v>
      </c>
      <c r="V1271">
        <v>0</v>
      </c>
    </row>
    <row r="1272" spans="1:22" x14ac:dyDescent="0.3">
      <c r="A1272" s="18" t="s">
        <v>70</v>
      </c>
      <c r="B1272" s="17" t="s">
        <v>260</v>
      </c>
      <c r="C1272" s="17" t="s">
        <v>303</v>
      </c>
      <c r="D1272" s="22">
        <v>199136.9</v>
      </c>
      <c r="E1272" s="22">
        <v>209422.51</v>
      </c>
      <c r="F1272" s="22">
        <v>10285.61</v>
      </c>
      <c r="G1272" s="22">
        <v>14.54</v>
      </c>
      <c r="H1272" s="22">
        <v>0</v>
      </c>
      <c r="I1272" s="22">
        <v>296.83999999999997</v>
      </c>
      <c r="J1272" s="22">
        <v>0</v>
      </c>
      <c r="K1272" s="22">
        <v>0</v>
      </c>
      <c r="L1272" s="22">
        <v>0</v>
      </c>
      <c r="M1272" s="22">
        <v>0</v>
      </c>
      <c r="N1272" s="22">
        <v>3670.77</v>
      </c>
      <c r="O1272" s="22">
        <v>63.1</v>
      </c>
      <c r="P1272" s="22">
        <v>0</v>
      </c>
      <c r="Q1272" s="22">
        <v>0</v>
      </c>
      <c r="R1272" s="22">
        <v>0</v>
      </c>
      <c r="S1272" s="22">
        <v>0</v>
      </c>
      <c r="T1272">
        <v>0</v>
      </c>
      <c r="U1272">
        <v>0</v>
      </c>
      <c r="V1272">
        <v>0</v>
      </c>
    </row>
    <row r="1273" spans="1:22" x14ac:dyDescent="0.3">
      <c r="A1273" s="18" t="s">
        <v>70</v>
      </c>
      <c r="B1273" s="17" t="s">
        <v>260</v>
      </c>
      <c r="C1273" s="17" t="s">
        <v>304</v>
      </c>
      <c r="D1273" s="22">
        <v>892658.66000000096</v>
      </c>
      <c r="E1273" s="22">
        <v>781539.78140000103</v>
      </c>
      <c r="F1273" s="22">
        <v>43560.06</v>
      </c>
      <c r="G1273" s="22">
        <v>0</v>
      </c>
      <c r="H1273" s="22">
        <v>0</v>
      </c>
      <c r="I1273" s="22">
        <v>830.88</v>
      </c>
      <c r="J1273" s="22">
        <v>0</v>
      </c>
      <c r="K1273" s="22">
        <v>0</v>
      </c>
      <c r="L1273" s="22">
        <v>0</v>
      </c>
      <c r="M1273" s="22">
        <v>0</v>
      </c>
      <c r="N1273" s="22">
        <v>23802.47</v>
      </c>
      <c r="O1273" s="22">
        <v>71.13</v>
      </c>
      <c r="P1273" s="22">
        <v>0</v>
      </c>
      <c r="Q1273" s="22">
        <v>169209.0686</v>
      </c>
      <c r="R1273" s="22">
        <v>14271.49</v>
      </c>
      <c r="S1273" s="22">
        <v>258.64</v>
      </c>
      <c r="T1273">
        <v>8368.2099999999991</v>
      </c>
      <c r="U1273">
        <v>0</v>
      </c>
      <c r="V1273">
        <v>0</v>
      </c>
    </row>
    <row r="1274" spans="1:22" x14ac:dyDescent="0.3">
      <c r="A1274" s="18" t="s">
        <v>70</v>
      </c>
      <c r="B1274" s="17" t="s">
        <v>260</v>
      </c>
      <c r="C1274" s="17" t="s">
        <v>305</v>
      </c>
      <c r="D1274" s="22">
        <v>299966.12</v>
      </c>
      <c r="E1274" s="22">
        <v>317387.53000000003</v>
      </c>
      <c r="F1274" s="22">
        <v>17421.41</v>
      </c>
      <c r="G1274" s="22">
        <v>1.02</v>
      </c>
      <c r="H1274" s="22">
        <v>0</v>
      </c>
      <c r="I1274" s="22">
        <v>452.26</v>
      </c>
      <c r="J1274" s="22">
        <v>0</v>
      </c>
      <c r="K1274" s="22">
        <v>0</v>
      </c>
      <c r="L1274" s="22">
        <v>0</v>
      </c>
      <c r="M1274" s="22">
        <v>0</v>
      </c>
      <c r="N1274" s="22">
        <v>0</v>
      </c>
      <c r="O1274" s="22">
        <v>0</v>
      </c>
      <c r="P1274" s="22">
        <v>0</v>
      </c>
      <c r="Q1274" s="22">
        <v>0</v>
      </c>
      <c r="R1274" s="22">
        <v>0</v>
      </c>
      <c r="S1274" s="22">
        <v>0</v>
      </c>
      <c r="T1274">
        <v>0</v>
      </c>
      <c r="U1274">
        <v>0</v>
      </c>
      <c r="V1274">
        <v>0</v>
      </c>
    </row>
    <row r="1275" spans="1:22" x14ac:dyDescent="0.3">
      <c r="A1275" s="18" t="s">
        <v>70</v>
      </c>
      <c r="B1275" s="17" t="s">
        <v>260</v>
      </c>
      <c r="C1275" s="17" t="s">
        <v>306</v>
      </c>
      <c r="D1275" s="22">
        <v>3087301.06</v>
      </c>
      <c r="E1275" s="22">
        <v>3409617.82</v>
      </c>
      <c r="F1275" s="22">
        <v>322316.76</v>
      </c>
      <c r="G1275" s="22">
        <v>1.46</v>
      </c>
      <c r="H1275" s="22">
        <v>0</v>
      </c>
      <c r="I1275" s="22">
        <v>5609.08</v>
      </c>
      <c r="J1275" s="22">
        <v>0</v>
      </c>
      <c r="K1275" s="22">
        <v>0</v>
      </c>
      <c r="L1275" s="22">
        <v>0</v>
      </c>
      <c r="M1275" s="22">
        <v>0</v>
      </c>
      <c r="N1275" s="22">
        <v>36626.050000000003</v>
      </c>
      <c r="O1275" s="22">
        <v>799.82</v>
      </c>
      <c r="P1275" s="22">
        <v>0</v>
      </c>
      <c r="Q1275" s="22">
        <v>0</v>
      </c>
      <c r="R1275" s="22">
        <v>0</v>
      </c>
      <c r="S1275" s="22">
        <v>0</v>
      </c>
      <c r="T1275">
        <v>0</v>
      </c>
      <c r="U1275">
        <v>0</v>
      </c>
      <c r="V1275">
        <v>0</v>
      </c>
    </row>
    <row r="1276" spans="1:22" x14ac:dyDescent="0.3">
      <c r="A1276" s="18" t="s">
        <v>70</v>
      </c>
      <c r="B1276" s="17" t="s">
        <v>260</v>
      </c>
      <c r="C1276" s="17" t="s">
        <v>307</v>
      </c>
      <c r="D1276" s="22">
        <v>8353897.4800000004</v>
      </c>
      <c r="E1276" s="22">
        <v>9130918.6099999994</v>
      </c>
      <c r="F1276" s="22">
        <v>777021.13</v>
      </c>
      <c r="G1276" s="22">
        <v>10.88</v>
      </c>
      <c r="H1276" s="22">
        <v>0</v>
      </c>
      <c r="I1276" s="22">
        <v>15043.94</v>
      </c>
      <c r="J1276" s="22">
        <v>0</v>
      </c>
      <c r="K1276" s="22">
        <v>0</v>
      </c>
      <c r="L1276" s="22">
        <v>0</v>
      </c>
      <c r="M1276" s="22">
        <v>0</v>
      </c>
      <c r="N1276" s="22">
        <v>220005.79</v>
      </c>
      <c r="O1276" s="22">
        <v>206.67</v>
      </c>
      <c r="P1276" s="22">
        <v>0</v>
      </c>
      <c r="Q1276" s="22">
        <v>0</v>
      </c>
      <c r="R1276" s="22">
        <v>0</v>
      </c>
      <c r="S1276" s="22">
        <v>0</v>
      </c>
      <c r="T1276">
        <v>0</v>
      </c>
      <c r="U1276">
        <v>0</v>
      </c>
      <c r="V1276">
        <v>0</v>
      </c>
    </row>
    <row r="1277" spans="1:22" x14ac:dyDescent="0.3">
      <c r="A1277" s="18" t="s">
        <v>70</v>
      </c>
      <c r="B1277" s="17" t="s">
        <v>260</v>
      </c>
      <c r="C1277" s="17" t="s">
        <v>308</v>
      </c>
      <c r="D1277" s="22">
        <v>506152.8</v>
      </c>
      <c r="E1277" s="22">
        <v>548813.65</v>
      </c>
      <c r="F1277" s="22">
        <v>42660.85</v>
      </c>
      <c r="G1277" s="22">
        <v>10.5</v>
      </c>
      <c r="H1277" s="22">
        <v>0</v>
      </c>
      <c r="I1277" s="22">
        <v>885.22</v>
      </c>
      <c r="J1277" s="22">
        <v>0</v>
      </c>
      <c r="K1277" s="22">
        <v>0</v>
      </c>
      <c r="L1277" s="22">
        <v>0</v>
      </c>
      <c r="M1277" s="22">
        <v>0</v>
      </c>
      <c r="N1277" s="22">
        <v>10753.69</v>
      </c>
      <c r="O1277" s="22">
        <v>25</v>
      </c>
      <c r="P1277" s="22">
        <v>0</v>
      </c>
      <c r="Q1277" s="22">
        <v>0</v>
      </c>
      <c r="R1277" s="22">
        <v>0</v>
      </c>
      <c r="S1277" s="22">
        <v>0</v>
      </c>
      <c r="T1277">
        <v>0</v>
      </c>
      <c r="U1277">
        <v>0</v>
      </c>
      <c r="V1277">
        <v>0</v>
      </c>
    </row>
    <row r="1278" spans="1:22" x14ac:dyDescent="0.3">
      <c r="A1278" s="18" t="s">
        <v>70</v>
      </c>
      <c r="B1278" s="17" t="s">
        <v>260</v>
      </c>
      <c r="C1278" s="17" t="s">
        <v>309</v>
      </c>
      <c r="D1278" s="22">
        <v>776332.44</v>
      </c>
      <c r="E1278" s="22">
        <v>477186.39140000002</v>
      </c>
      <c r="F1278" s="22">
        <v>17405.669999999998</v>
      </c>
      <c r="G1278" s="22">
        <v>14.85</v>
      </c>
      <c r="H1278" s="22">
        <v>0</v>
      </c>
      <c r="I1278" s="22">
        <v>449.64</v>
      </c>
      <c r="J1278" s="22">
        <v>0</v>
      </c>
      <c r="K1278" s="22">
        <v>0</v>
      </c>
      <c r="L1278" s="22">
        <v>0</v>
      </c>
      <c r="M1278" s="22">
        <v>0</v>
      </c>
      <c r="N1278" s="22">
        <v>21659.61</v>
      </c>
      <c r="O1278" s="22">
        <v>3356.51</v>
      </c>
      <c r="P1278" s="22">
        <v>0</v>
      </c>
      <c r="Q1278" s="22">
        <v>316551.71860000002</v>
      </c>
      <c r="R1278" s="22">
        <v>0</v>
      </c>
      <c r="S1278" s="22">
        <v>0</v>
      </c>
      <c r="T1278">
        <v>0</v>
      </c>
      <c r="U1278">
        <v>0</v>
      </c>
      <c r="V1278">
        <v>1.53</v>
      </c>
    </row>
    <row r="1279" spans="1:22" x14ac:dyDescent="0.3">
      <c r="A1279" s="18" t="s">
        <v>70</v>
      </c>
      <c r="B1279" s="17" t="s">
        <v>260</v>
      </c>
      <c r="C1279" s="17" t="s">
        <v>310</v>
      </c>
      <c r="D1279" s="22">
        <v>17675.939999999999</v>
      </c>
      <c r="E1279" s="22">
        <v>17675.939999999999</v>
      </c>
      <c r="F1279" s="22">
        <v>0</v>
      </c>
      <c r="G1279" s="22">
        <v>4.74</v>
      </c>
      <c r="H1279" s="22">
        <v>0</v>
      </c>
      <c r="I1279" s="22">
        <v>0</v>
      </c>
      <c r="J1279" s="22">
        <v>0</v>
      </c>
      <c r="K1279" s="22">
        <v>0</v>
      </c>
      <c r="L1279" s="22">
        <v>0</v>
      </c>
      <c r="M1279" s="22">
        <v>0</v>
      </c>
      <c r="N1279" s="22">
        <v>0</v>
      </c>
      <c r="O1279" s="22">
        <v>25</v>
      </c>
      <c r="P1279" s="22">
        <v>0</v>
      </c>
      <c r="Q1279" s="22">
        <v>0</v>
      </c>
      <c r="R1279" s="22">
        <v>0</v>
      </c>
      <c r="S1279" s="22">
        <v>0</v>
      </c>
      <c r="T1279">
        <v>0</v>
      </c>
      <c r="U1279">
        <v>0</v>
      </c>
      <c r="V1279">
        <v>0</v>
      </c>
    </row>
    <row r="1280" spans="1:22" x14ac:dyDescent="0.3">
      <c r="A1280" s="18" t="s">
        <v>70</v>
      </c>
      <c r="B1280" s="17" t="s">
        <v>260</v>
      </c>
      <c r="C1280" s="17" t="s">
        <v>311</v>
      </c>
      <c r="D1280" s="22">
        <v>107899609.73</v>
      </c>
      <c r="E1280" s="22">
        <v>127916954.95100001</v>
      </c>
      <c r="F1280" s="22">
        <v>30935440.120000001</v>
      </c>
      <c r="G1280" s="22">
        <v>64</v>
      </c>
      <c r="H1280" s="22">
        <v>0</v>
      </c>
      <c r="I1280" s="22">
        <v>93516.85</v>
      </c>
      <c r="J1280" s="22">
        <v>0</v>
      </c>
      <c r="K1280" s="22">
        <v>0</v>
      </c>
      <c r="L1280" s="22">
        <v>0</v>
      </c>
      <c r="M1280" s="22">
        <v>0</v>
      </c>
      <c r="N1280" s="22">
        <v>4664722.57</v>
      </c>
      <c r="O1280" s="22">
        <v>113726.91</v>
      </c>
      <c r="P1280" s="22">
        <v>0</v>
      </c>
      <c r="Q1280" s="22">
        <v>12236490.919</v>
      </c>
      <c r="R1280" s="22">
        <v>1317493.73</v>
      </c>
      <c r="S1280" s="22">
        <v>902.29</v>
      </c>
      <c r="T1280">
        <v>437300.76</v>
      </c>
      <c r="U1280">
        <v>0</v>
      </c>
      <c r="V1280">
        <v>1.91</v>
      </c>
    </row>
    <row r="1281" spans="1:22" x14ac:dyDescent="0.3">
      <c r="A1281" s="18" t="s">
        <v>70</v>
      </c>
      <c r="B1281" s="17" t="s">
        <v>260</v>
      </c>
      <c r="C1281" s="17" t="s">
        <v>312</v>
      </c>
      <c r="D1281" s="22">
        <v>44219046.050000101</v>
      </c>
      <c r="E1281" s="22">
        <v>47211307.605900101</v>
      </c>
      <c r="F1281" s="22">
        <v>3542000.11</v>
      </c>
      <c r="G1281" s="22">
        <v>188.96</v>
      </c>
      <c r="H1281" s="22">
        <v>0</v>
      </c>
      <c r="I1281" s="22">
        <v>25045.56</v>
      </c>
      <c r="J1281" s="22">
        <v>0</v>
      </c>
      <c r="K1281" s="22">
        <v>0</v>
      </c>
      <c r="L1281" s="22">
        <v>0</v>
      </c>
      <c r="M1281" s="22">
        <v>0</v>
      </c>
      <c r="N1281" s="22">
        <v>5660245.3499999996</v>
      </c>
      <c r="O1281" s="22">
        <v>36411.1</v>
      </c>
      <c r="P1281" s="22">
        <v>0</v>
      </c>
      <c r="Q1281" s="22">
        <v>554831.03410000005</v>
      </c>
      <c r="R1281" s="22">
        <v>5092.4799999999996</v>
      </c>
      <c r="S1281" s="22">
        <v>0</v>
      </c>
      <c r="T1281">
        <v>68294.070000000007</v>
      </c>
      <c r="U1281">
        <v>0</v>
      </c>
      <c r="V1281">
        <v>0</v>
      </c>
    </row>
    <row r="1282" spans="1:22" x14ac:dyDescent="0.3">
      <c r="A1282" s="18" t="s">
        <v>70</v>
      </c>
      <c r="B1282" s="17" t="s">
        <v>260</v>
      </c>
      <c r="C1282" s="17" t="s">
        <v>313</v>
      </c>
      <c r="D1282" s="22">
        <v>2370333.4500000002</v>
      </c>
      <c r="E1282" s="22">
        <v>3081394.4</v>
      </c>
      <c r="F1282" s="22">
        <v>711060.95</v>
      </c>
      <c r="G1282" s="22">
        <v>10.64</v>
      </c>
      <c r="H1282" s="22">
        <v>0</v>
      </c>
      <c r="I1282" s="22">
        <v>2303.64</v>
      </c>
      <c r="J1282" s="22">
        <v>0</v>
      </c>
      <c r="K1282" s="22">
        <v>0</v>
      </c>
      <c r="L1282" s="22">
        <v>0</v>
      </c>
      <c r="M1282" s="22">
        <v>0</v>
      </c>
      <c r="N1282" s="22">
        <v>106127.1</v>
      </c>
      <c r="O1282" s="22">
        <v>610</v>
      </c>
      <c r="P1282" s="22">
        <v>0</v>
      </c>
      <c r="Q1282" s="22">
        <v>0</v>
      </c>
      <c r="R1282" s="22">
        <v>0</v>
      </c>
      <c r="S1282" s="22">
        <v>0</v>
      </c>
      <c r="T1282">
        <v>0</v>
      </c>
      <c r="U1282">
        <v>0</v>
      </c>
      <c r="V1282">
        <v>0</v>
      </c>
    </row>
    <row r="1283" spans="1:22" x14ac:dyDescent="0.3">
      <c r="A1283" s="18" t="s">
        <v>70</v>
      </c>
      <c r="B1283" s="17" t="s">
        <v>260</v>
      </c>
      <c r="C1283" s="17" t="s">
        <v>314</v>
      </c>
      <c r="D1283" s="22">
        <v>38279711.259999998</v>
      </c>
      <c r="E1283" s="22">
        <v>31895754.156800002</v>
      </c>
      <c r="F1283" s="22">
        <v>3234331.61</v>
      </c>
      <c r="G1283" s="22">
        <v>25.27</v>
      </c>
      <c r="H1283" s="22">
        <v>0</v>
      </c>
      <c r="I1283" s="22">
        <v>18868.82</v>
      </c>
      <c r="J1283" s="22">
        <v>0</v>
      </c>
      <c r="K1283" s="22">
        <v>0</v>
      </c>
      <c r="L1283" s="22">
        <v>0</v>
      </c>
      <c r="M1283" s="22">
        <v>0</v>
      </c>
      <c r="N1283" s="22">
        <v>883754.69</v>
      </c>
      <c r="O1283" s="22">
        <v>38098.86</v>
      </c>
      <c r="P1283" s="22">
        <v>0</v>
      </c>
      <c r="Q1283" s="22">
        <v>9702596.6931999996</v>
      </c>
      <c r="R1283" s="22">
        <v>84307.98</v>
      </c>
      <c r="S1283" s="22">
        <v>0</v>
      </c>
      <c r="T1283">
        <v>223411.37</v>
      </c>
      <c r="U1283">
        <v>729.3</v>
      </c>
      <c r="V1283">
        <v>0</v>
      </c>
    </row>
    <row r="1284" spans="1:22" x14ac:dyDescent="0.3">
      <c r="A1284" s="18" t="s">
        <v>70</v>
      </c>
      <c r="B1284" s="17" t="s">
        <v>260</v>
      </c>
      <c r="C1284" s="17" t="s">
        <v>315</v>
      </c>
      <c r="D1284" s="22">
        <v>13413727.91</v>
      </c>
      <c r="E1284" s="22">
        <v>16987361.016600002</v>
      </c>
      <c r="F1284" s="22">
        <v>4098971.54</v>
      </c>
      <c r="G1284" s="22">
        <v>42.24</v>
      </c>
      <c r="H1284" s="22">
        <v>0</v>
      </c>
      <c r="I1284" s="22">
        <v>12678.12</v>
      </c>
      <c r="J1284" s="22">
        <v>0</v>
      </c>
      <c r="K1284" s="22">
        <v>0</v>
      </c>
      <c r="L1284" s="22">
        <v>0</v>
      </c>
      <c r="M1284" s="22">
        <v>0</v>
      </c>
      <c r="N1284" s="22">
        <v>984266.49</v>
      </c>
      <c r="O1284" s="22">
        <v>8298.58</v>
      </c>
      <c r="P1284" s="22">
        <v>0</v>
      </c>
      <c r="Q1284" s="22">
        <v>572024.74340000004</v>
      </c>
      <c r="R1284" s="22">
        <v>46678.27</v>
      </c>
      <c r="S1284" s="22">
        <v>8.0399999999999991</v>
      </c>
      <c r="T1284">
        <v>70554.61</v>
      </c>
      <c r="U1284">
        <v>0</v>
      </c>
      <c r="V1284">
        <v>0</v>
      </c>
    </row>
    <row r="1285" spans="1:22" x14ac:dyDescent="0.3">
      <c r="A1285" s="18" t="s">
        <v>70</v>
      </c>
      <c r="B1285" s="17" t="s">
        <v>260</v>
      </c>
      <c r="C1285" s="17" t="s">
        <v>316</v>
      </c>
      <c r="D1285" s="22">
        <v>11840939.029999999</v>
      </c>
      <c r="E1285" s="22">
        <v>12327564.0713</v>
      </c>
      <c r="F1285" s="22">
        <v>712368.42</v>
      </c>
      <c r="G1285" s="22">
        <v>8.57</v>
      </c>
      <c r="H1285" s="22">
        <v>0</v>
      </c>
      <c r="I1285" s="22">
        <v>467.83</v>
      </c>
      <c r="J1285" s="22">
        <v>0</v>
      </c>
      <c r="K1285" s="22">
        <v>0</v>
      </c>
      <c r="L1285" s="22">
        <v>0</v>
      </c>
      <c r="M1285" s="22">
        <v>0</v>
      </c>
      <c r="N1285" s="22">
        <v>146083.09</v>
      </c>
      <c r="O1285" s="22">
        <v>1386.65</v>
      </c>
      <c r="P1285" s="22">
        <v>0</v>
      </c>
      <c r="Q1285" s="22">
        <v>250659.83869999999</v>
      </c>
      <c r="R1285" s="22">
        <v>24906.17</v>
      </c>
      <c r="S1285" s="22">
        <v>10.29</v>
      </c>
      <c r="T1285">
        <v>6147.51</v>
      </c>
      <c r="U1285">
        <v>0</v>
      </c>
      <c r="V1285">
        <v>0</v>
      </c>
    </row>
    <row r="1286" spans="1:22" x14ac:dyDescent="0.3">
      <c r="A1286" s="18" t="s">
        <v>70</v>
      </c>
      <c r="B1286" s="17" t="s">
        <v>260</v>
      </c>
      <c r="C1286" s="17" t="s">
        <v>317</v>
      </c>
      <c r="D1286" s="22">
        <v>111504.48</v>
      </c>
      <c r="E1286" s="22">
        <v>111504.48</v>
      </c>
      <c r="F1286" s="22">
        <v>0</v>
      </c>
      <c r="G1286" s="22">
        <v>10.9</v>
      </c>
      <c r="H1286" s="22">
        <v>0</v>
      </c>
      <c r="I1286" s="22">
        <v>0</v>
      </c>
      <c r="J1286" s="22">
        <v>0</v>
      </c>
      <c r="K1286" s="22">
        <v>0</v>
      </c>
      <c r="L1286" s="22">
        <v>0</v>
      </c>
      <c r="M1286" s="22">
        <v>0</v>
      </c>
      <c r="N1286" s="22">
        <v>1187.1400000000001</v>
      </c>
      <c r="O1286" s="22">
        <v>0</v>
      </c>
      <c r="P1286" s="22">
        <v>0</v>
      </c>
      <c r="Q1286" s="22">
        <v>0</v>
      </c>
      <c r="R1286" s="22">
        <v>0</v>
      </c>
      <c r="S1286" s="22">
        <v>0</v>
      </c>
      <c r="T1286">
        <v>0</v>
      </c>
      <c r="U1286">
        <v>0</v>
      </c>
      <c r="V1286">
        <v>0</v>
      </c>
    </row>
    <row r="1287" spans="1:22" x14ac:dyDescent="0.3">
      <c r="A1287" s="18" t="s">
        <v>70</v>
      </c>
      <c r="B1287" s="17" t="s">
        <v>260</v>
      </c>
      <c r="C1287" s="17" t="s">
        <v>318</v>
      </c>
      <c r="D1287" s="22">
        <v>7199.44</v>
      </c>
      <c r="E1287" s="22">
        <v>7199.44</v>
      </c>
      <c r="F1287" s="22">
        <v>0</v>
      </c>
      <c r="G1287" s="22">
        <v>0</v>
      </c>
      <c r="H1287" s="22">
        <v>0</v>
      </c>
      <c r="I1287" s="22">
        <v>0</v>
      </c>
      <c r="J1287" s="22">
        <v>0</v>
      </c>
      <c r="K1287" s="22">
        <v>0</v>
      </c>
      <c r="L1287" s="22">
        <v>0</v>
      </c>
      <c r="M1287" s="22">
        <v>0</v>
      </c>
      <c r="N1287" s="22">
        <v>0</v>
      </c>
      <c r="O1287" s="22">
        <v>0</v>
      </c>
      <c r="P1287" s="22">
        <v>0</v>
      </c>
      <c r="Q1287" s="22">
        <v>0</v>
      </c>
      <c r="R1287" s="22">
        <v>0</v>
      </c>
      <c r="S1287" s="22">
        <v>0</v>
      </c>
      <c r="T1287">
        <v>0</v>
      </c>
      <c r="U1287">
        <v>0</v>
      </c>
      <c r="V1287">
        <v>0</v>
      </c>
    </row>
    <row r="1288" spans="1:22" x14ac:dyDescent="0.3">
      <c r="A1288" s="18" t="s">
        <v>70</v>
      </c>
      <c r="B1288" s="17" t="s">
        <v>260</v>
      </c>
      <c r="C1288" s="17" t="s">
        <v>319</v>
      </c>
      <c r="D1288" s="22">
        <v>7231.16</v>
      </c>
      <c r="E1288" s="22">
        <v>7231.16</v>
      </c>
      <c r="F1288" s="22">
        <v>0</v>
      </c>
      <c r="G1288" s="22">
        <v>0</v>
      </c>
      <c r="H1288" s="22">
        <v>0</v>
      </c>
      <c r="I1288" s="22">
        <v>0</v>
      </c>
      <c r="J1288" s="22">
        <v>0</v>
      </c>
      <c r="K1288" s="22">
        <v>0</v>
      </c>
      <c r="L1288" s="22">
        <v>0</v>
      </c>
      <c r="M1288" s="22">
        <v>0</v>
      </c>
      <c r="N1288" s="22">
        <v>0</v>
      </c>
      <c r="O1288" s="22">
        <v>0</v>
      </c>
      <c r="P1288" s="22">
        <v>0</v>
      </c>
      <c r="Q1288" s="22">
        <v>0</v>
      </c>
      <c r="R1288" s="22">
        <v>0</v>
      </c>
      <c r="S1288" s="22">
        <v>0</v>
      </c>
      <c r="T1288">
        <v>0</v>
      </c>
      <c r="U1288">
        <v>0</v>
      </c>
      <c r="V1288">
        <v>0</v>
      </c>
    </row>
    <row r="1289" spans="1:22" x14ac:dyDescent="0.3">
      <c r="A1289" s="18" t="s">
        <v>70</v>
      </c>
      <c r="B1289" s="17" t="s">
        <v>260</v>
      </c>
      <c r="C1289" s="17" t="s">
        <v>320</v>
      </c>
      <c r="D1289" s="22">
        <v>11133013.050000001</v>
      </c>
      <c r="E1289" s="22">
        <v>16365309.48</v>
      </c>
      <c r="F1289" s="22">
        <v>5232296.43</v>
      </c>
      <c r="G1289" s="22">
        <v>17.93</v>
      </c>
      <c r="H1289" s="22">
        <v>0</v>
      </c>
      <c r="I1289" s="22">
        <v>19519.14</v>
      </c>
      <c r="J1289" s="22">
        <v>0</v>
      </c>
      <c r="K1289" s="22">
        <v>0</v>
      </c>
      <c r="L1289" s="22">
        <v>0</v>
      </c>
      <c r="M1289" s="22">
        <v>0</v>
      </c>
      <c r="N1289" s="22">
        <v>491835.04</v>
      </c>
      <c r="O1289" s="22">
        <v>6224.33</v>
      </c>
      <c r="P1289" s="22">
        <v>0</v>
      </c>
      <c r="Q1289" s="22">
        <v>0</v>
      </c>
      <c r="R1289" s="22">
        <v>0</v>
      </c>
      <c r="S1289" s="22">
        <v>0</v>
      </c>
      <c r="T1289">
        <v>0</v>
      </c>
      <c r="U1289">
        <v>0</v>
      </c>
      <c r="V1289">
        <v>0</v>
      </c>
    </row>
    <row r="1290" spans="1:22" x14ac:dyDescent="0.3">
      <c r="A1290" s="18" t="s">
        <v>71</v>
      </c>
      <c r="B1290" s="17" t="s">
        <v>321</v>
      </c>
      <c r="C1290" s="17" t="s">
        <v>129</v>
      </c>
      <c r="D1290" s="22">
        <v>2024080.74</v>
      </c>
      <c r="E1290" s="22">
        <v>2106948.94</v>
      </c>
      <c r="F1290" s="22">
        <v>82868.2</v>
      </c>
      <c r="G1290" s="22">
        <v>30.98</v>
      </c>
      <c r="H1290" s="22">
        <v>0</v>
      </c>
      <c r="I1290" s="22">
        <v>0</v>
      </c>
      <c r="J1290" s="22">
        <v>0</v>
      </c>
      <c r="K1290" s="22">
        <v>0</v>
      </c>
      <c r="L1290" s="22">
        <v>0</v>
      </c>
      <c r="M1290" s="22">
        <v>0</v>
      </c>
      <c r="N1290" s="22">
        <v>54867.92</v>
      </c>
      <c r="O1290" s="22">
        <v>885.22</v>
      </c>
      <c r="P1290" s="22">
        <v>0</v>
      </c>
      <c r="Q1290" s="22">
        <v>0</v>
      </c>
      <c r="R1290" s="22">
        <v>0</v>
      </c>
      <c r="S1290" s="22">
        <v>0</v>
      </c>
      <c r="T1290">
        <v>0</v>
      </c>
      <c r="U1290">
        <v>0</v>
      </c>
      <c r="V1290">
        <v>0</v>
      </c>
    </row>
    <row r="1291" spans="1:22" x14ac:dyDescent="0.3">
      <c r="A1291" s="18" t="s">
        <v>71</v>
      </c>
      <c r="B1291" s="17" t="s">
        <v>321</v>
      </c>
      <c r="C1291" s="17" t="s">
        <v>130</v>
      </c>
      <c r="D1291" s="22">
        <v>1761573.62</v>
      </c>
      <c r="E1291" s="22">
        <v>2072868.5615000001</v>
      </c>
      <c r="F1291" s="22">
        <v>367382.78</v>
      </c>
      <c r="G1291" s="22">
        <v>13.96</v>
      </c>
      <c r="H1291" s="22">
        <v>0</v>
      </c>
      <c r="I1291" s="22">
        <v>0</v>
      </c>
      <c r="J1291" s="22">
        <v>0</v>
      </c>
      <c r="K1291" s="22">
        <v>0</v>
      </c>
      <c r="L1291" s="22">
        <v>0</v>
      </c>
      <c r="M1291" s="22">
        <v>0</v>
      </c>
      <c r="N1291" s="22">
        <v>118930.09</v>
      </c>
      <c r="O1291" s="22">
        <v>177.17</v>
      </c>
      <c r="P1291" s="22">
        <v>0</v>
      </c>
      <c r="Q1291" s="22">
        <v>56087.838499999998</v>
      </c>
      <c r="R1291" s="22">
        <v>0</v>
      </c>
      <c r="S1291" s="22">
        <v>0</v>
      </c>
      <c r="T1291">
        <v>0</v>
      </c>
      <c r="U1291">
        <v>25</v>
      </c>
      <c r="V1291">
        <v>0</v>
      </c>
    </row>
    <row r="1292" spans="1:22" x14ac:dyDescent="0.3">
      <c r="A1292" s="18" t="s">
        <v>71</v>
      </c>
      <c r="B1292" s="17" t="s">
        <v>321</v>
      </c>
      <c r="C1292" s="17" t="s">
        <v>133</v>
      </c>
      <c r="D1292" s="22">
        <v>5285062.4000000004</v>
      </c>
      <c r="E1292" s="22">
        <v>5526823.0300000003</v>
      </c>
      <c r="F1292" s="22">
        <v>241760.63</v>
      </c>
      <c r="G1292" s="22">
        <v>67.599999999999994</v>
      </c>
      <c r="H1292" s="22">
        <v>0</v>
      </c>
      <c r="I1292" s="22">
        <v>0</v>
      </c>
      <c r="J1292" s="22">
        <v>0</v>
      </c>
      <c r="K1292" s="22">
        <v>0</v>
      </c>
      <c r="L1292" s="22">
        <v>0</v>
      </c>
      <c r="M1292" s="22">
        <v>0</v>
      </c>
      <c r="N1292" s="22">
        <v>239751.25</v>
      </c>
      <c r="O1292" s="22">
        <v>5710.41</v>
      </c>
      <c r="P1292" s="22">
        <v>0</v>
      </c>
      <c r="Q1292" s="22">
        <v>0</v>
      </c>
      <c r="R1292" s="22">
        <v>0</v>
      </c>
      <c r="S1292" s="22">
        <v>0</v>
      </c>
      <c r="T1292">
        <v>0</v>
      </c>
      <c r="U1292">
        <v>0</v>
      </c>
      <c r="V1292">
        <v>0</v>
      </c>
    </row>
    <row r="1293" spans="1:22" x14ac:dyDescent="0.3">
      <c r="A1293" s="18" t="s">
        <v>71</v>
      </c>
      <c r="B1293" s="17" t="s">
        <v>321</v>
      </c>
      <c r="C1293" s="17" t="s">
        <v>134</v>
      </c>
      <c r="D1293" s="22">
        <v>8196870.5600000201</v>
      </c>
      <c r="E1293" s="22">
        <v>7608808.4868000196</v>
      </c>
      <c r="F1293" s="22">
        <v>745542.99</v>
      </c>
      <c r="G1293" s="22">
        <v>3.5</v>
      </c>
      <c r="H1293" s="22">
        <v>0</v>
      </c>
      <c r="I1293" s="22">
        <v>0</v>
      </c>
      <c r="J1293" s="22">
        <v>0</v>
      </c>
      <c r="K1293" s="22">
        <v>0</v>
      </c>
      <c r="L1293" s="22">
        <v>0</v>
      </c>
      <c r="M1293" s="22">
        <v>0</v>
      </c>
      <c r="N1293" s="22">
        <v>205234.08</v>
      </c>
      <c r="O1293" s="22">
        <v>2555.73</v>
      </c>
      <c r="P1293" s="22">
        <v>0</v>
      </c>
      <c r="Q1293" s="22">
        <v>1344790.8532</v>
      </c>
      <c r="R1293" s="22">
        <v>11185.79</v>
      </c>
      <c r="S1293" s="22">
        <v>0</v>
      </c>
      <c r="T1293">
        <v>12111.6</v>
      </c>
      <c r="U1293">
        <v>0</v>
      </c>
      <c r="V1293">
        <v>0</v>
      </c>
    </row>
    <row r="1294" spans="1:22" x14ac:dyDescent="0.3">
      <c r="A1294" s="18" t="s">
        <v>71</v>
      </c>
      <c r="B1294" s="17" t="s">
        <v>321</v>
      </c>
      <c r="C1294" s="17" t="s">
        <v>135</v>
      </c>
      <c r="D1294" s="22">
        <v>1363033.5</v>
      </c>
      <c r="E1294" s="22">
        <v>1420505.06</v>
      </c>
      <c r="F1294" s="22">
        <v>57471.56</v>
      </c>
      <c r="G1294" s="22">
        <v>14.53</v>
      </c>
      <c r="H1294" s="22">
        <v>0</v>
      </c>
      <c r="I1294" s="22">
        <v>0</v>
      </c>
      <c r="J1294" s="22">
        <v>0</v>
      </c>
      <c r="K1294" s="22">
        <v>0</v>
      </c>
      <c r="L1294" s="22">
        <v>0</v>
      </c>
      <c r="M1294" s="22">
        <v>0</v>
      </c>
      <c r="N1294" s="22">
        <v>80713.08</v>
      </c>
      <c r="O1294" s="22">
        <v>721.29</v>
      </c>
      <c r="P1294" s="22">
        <v>0</v>
      </c>
      <c r="Q1294" s="22">
        <v>0</v>
      </c>
      <c r="R1294" s="22">
        <v>0</v>
      </c>
      <c r="S1294" s="22">
        <v>0</v>
      </c>
      <c r="T1294">
        <v>0</v>
      </c>
      <c r="U1294">
        <v>0</v>
      </c>
      <c r="V1294">
        <v>0</v>
      </c>
    </row>
    <row r="1295" spans="1:22" x14ac:dyDescent="0.3">
      <c r="A1295" s="18" t="s">
        <v>71</v>
      </c>
      <c r="B1295" s="17" t="s">
        <v>321</v>
      </c>
      <c r="C1295" s="17" t="s">
        <v>136</v>
      </c>
      <c r="D1295" s="22">
        <v>477631.46</v>
      </c>
      <c r="E1295" s="22">
        <v>529130.18290000001</v>
      </c>
      <c r="F1295" s="22">
        <v>72928.3</v>
      </c>
      <c r="G1295" s="22">
        <v>3.2</v>
      </c>
      <c r="H1295" s="22">
        <v>0</v>
      </c>
      <c r="I1295" s="22">
        <v>0</v>
      </c>
      <c r="J1295" s="22">
        <v>0</v>
      </c>
      <c r="K1295" s="22">
        <v>0</v>
      </c>
      <c r="L1295" s="22">
        <v>0</v>
      </c>
      <c r="M1295" s="22">
        <v>0</v>
      </c>
      <c r="N1295" s="22">
        <v>6256.63</v>
      </c>
      <c r="O1295" s="22">
        <v>55.33</v>
      </c>
      <c r="P1295" s="22">
        <v>0</v>
      </c>
      <c r="Q1295" s="22">
        <v>24355.017100000001</v>
      </c>
      <c r="R1295" s="22">
        <v>2925.44</v>
      </c>
      <c r="S1295" s="22">
        <v>0</v>
      </c>
      <c r="T1295">
        <v>1493.85</v>
      </c>
      <c r="U1295">
        <v>0</v>
      </c>
      <c r="V1295">
        <v>0</v>
      </c>
    </row>
    <row r="1296" spans="1:22" x14ac:dyDescent="0.3">
      <c r="A1296" s="18" t="s">
        <v>71</v>
      </c>
      <c r="B1296" s="17" t="s">
        <v>321</v>
      </c>
      <c r="C1296" s="17" t="s">
        <v>137</v>
      </c>
      <c r="D1296" s="22">
        <v>3536346.12</v>
      </c>
      <c r="E1296" s="22">
        <v>3780502.62</v>
      </c>
      <c r="F1296" s="22">
        <v>244156.5</v>
      </c>
      <c r="G1296" s="22">
        <v>41.8</v>
      </c>
      <c r="H1296" s="22">
        <v>0</v>
      </c>
      <c r="I1296" s="22">
        <v>0</v>
      </c>
      <c r="J1296" s="22">
        <v>0</v>
      </c>
      <c r="K1296" s="22">
        <v>0</v>
      </c>
      <c r="L1296" s="22">
        <v>0</v>
      </c>
      <c r="M1296" s="22">
        <v>0</v>
      </c>
      <c r="N1296" s="22">
        <v>228922.03</v>
      </c>
      <c r="O1296" s="22">
        <v>1211.3399999999999</v>
      </c>
      <c r="P1296" s="22">
        <v>0</v>
      </c>
      <c r="Q1296" s="22">
        <v>0</v>
      </c>
      <c r="R1296" s="22">
        <v>0</v>
      </c>
      <c r="S1296" s="22">
        <v>0</v>
      </c>
      <c r="T1296">
        <v>0</v>
      </c>
      <c r="U1296">
        <v>0</v>
      </c>
      <c r="V1296">
        <v>0</v>
      </c>
    </row>
    <row r="1297" spans="1:22" x14ac:dyDescent="0.3">
      <c r="A1297" s="18" t="s">
        <v>71</v>
      </c>
      <c r="B1297" s="17" t="s">
        <v>321</v>
      </c>
      <c r="C1297" s="17" t="s">
        <v>138</v>
      </c>
      <c r="D1297" s="22">
        <v>443539.28</v>
      </c>
      <c r="E1297" s="22">
        <v>497025.81</v>
      </c>
      <c r="F1297" s="22">
        <v>53486.53</v>
      </c>
      <c r="G1297" s="22">
        <v>4.2300000000000004</v>
      </c>
      <c r="H1297" s="22">
        <v>0</v>
      </c>
      <c r="I1297" s="22">
        <v>0</v>
      </c>
      <c r="J1297" s="22">
        <v>0</v>
      </c>
      <c r="K1297" s="22">
        <v>0</v>
      </c>
      <c r="L1297" s="22">
        <v>0</v>
      </c>
      <c r="M1297" s="22">
        <v>0</v>
      </c>
      <c r="N1297" s="22">
        <v>37312.370000000003</v>
      </c>
      <c r="O1297" s="22">
        <v>366.37</v>
      </c>
      <c r="P1297" s="22">
        <v>0</v>
      </c>
      <c r="Q1297" s="22">
        <v>0</v>
      </c>
      <c r="R1297" s="22">
        <v>0</v>
      </c>
      <c r="S1297" s="22">
        <v>0</v>
      </c>
      <c r="T1297">
        <v>0</v>
      </c>
      <c r="U1297">
        <v>0</v>
      </c>
      <c r="V1297">
        <v>0</v>
      </c>
    </row>
    <row r="1298" spans="1:22" x14ac:dyDescent="0.3">
      <c r="A1298" s="18" t="s">
        <v>71</v>
      </c>
      <c r="B1298" s="17" t="s">
        <v>321</v>
      </c>
      <c r="C1298" s="17" t="s">
        <v>139</v>
      </c>
      <c r="D1298" s="22">
        <v>2662355.06</v>
      </c>
      <c r="E1298" s="22">
        <v>2829648.86</v>
      </c>
      <c r="F1298" s="22">
        <v>167293.79999999999</v>
      </c>
      <c r="G1298" s="22">
        <v>40.659999999999997</v>
      </c>
      <c r="H1298" s="22">
        <v>0</v>
      </c>
      <c r="I1298" s="22">
        <v>0</v>
      </c>
      <c r="J1298" s="22">
        <v>0</v>
      </c>
      <c r="K1298" s="22">
        <v>0</v>
      </c>
      <c r="L1298" s="22">
        <v>0</v>
      </c>
      <c r="M1298" s="22">
        <v>0</v>
      </c>
      <c r="N1298" s="22">
        <v>140093.23000000001</v>
      </c>
      <c r="O1298" s="22">
        <v>5279.54</v>
      </c>
      <c r="P1298" s="22">
        <v>0</v>
      </c>
      <c r="Q1298" s="22">
        <v>0</v>
      </c>
      <c r="R1298" s="22">
        <v>0</v>
      </c>
      <c r="S1298" s="22">
        <v>0</v>
      </c>
      <c r="T1298">
        <v>0</v>
      </c>
      <c r="U1298">
        <v>0</v>
      </c>
      <c r="V1298">
        <v>0</v>
      </c>
    </row>
    <row r="1299" spans="1:22" x14ac:dyDescent="0.3">
      <c r="A1299" s="18" t="s">
        <v>71</v>
      </c>
      <c r="B1299" s="17" t="s">
        <v>321</v>
      </c>
      <c r="C1299" s="17" t="s">
        <v>140</v>
      </c>
      <c r="D1299" s="22">
        <v>1405462.64</v>
      </c>
      <c r="E1299" s="22">
        <v>1470173.21</v>
      </c>
      <c r="F1299" s="22">
        <v>64710.57</v>
      </c>
      <c r="G1299" s="22">
        <v>48.1</v>
      </c>
      <c r="H1299" s="22">
        <v>0</v>
      </c>
      <c r="I1299" s="22">
        <v>0</v>
      </c>
      <c r="J1299" s="22">
        <v>0</v>
      </c>
      <c r="K1299" s="22">
        <v>0</v>
      </c>
      <c r="L1299" s="22">
        <v>0</v>
      </c>
      <c r="M1299" s="22">
        <v>0</v>
      </c>
      <c r="N1299" s="22">
        <v>71939.86</v>
      </c>
      <c r="O1299" s="22">
        <v>3234.45</v>
      </c>
      <c r="P1299" s="22">
        <v>0</v>
      </c>
      <c r="Q1299" s="22">
        <v>0</v>
      </c>
      <c r="R1299" s="22">
        <v>0</v>
      </c>
      <c r="S1299" s="22">
        <v>0</v>
      </c>
      <c r="T1299">
        <v>0</v>
      </c>
      <c r="U1299">
        <v>0</v>
      </c>
      <c r="V1299">
        <v>0</v>
      </c>
    </row>
    <row r="1300" spans="1:22" x14ac:dyDescent="0.3">
      <c r="A1300" s="18" t="s">
        <v>71</v>
      </c>
      <c r="B1300" s="17" t="s">
        <v>321</v>
      </c>
      <c r="C1300" s="17" t="s">
        <v>141</v>
      </c>
      <c r="D1300" s="22">
        <v>6196065.3399999999</v>
      </c>
      <c r="E1300" s="22">
        <v>6266643.7499000002</v>
      </c>
      <c r="F1300" s="22">
        <v>89409.01</v>
      </c>
      <c r="G1300" s="22">
        <v>55.66</v>
      </c>
      <c r="H1300" s="22">
        <v>0</v>
      </c>
      <c r="I1300" s="22">
        <v>0</v>
      </c>
      <c r="J1300" s="22">
        <v>0</v>
      </c>
      <c r="K1300" s="22">
        <v>0</v>
      </c>
      <c r="L1300" s="22">
        <v>0</v>
      </c>
      <c r="M1300" s="22">
        <v>0</v>
      </c>
      <c r="N1300" s="22">
        <v>267632.98</v>
      </c>
      <c r="O1300" s="22">
        <v>763.17</v>
      </c>
      <c r="P1300" s="22">
        <v>0</v>
      </c>
      <c r="Q1300" s="22">
        <v>18830.6001</v>
      </c>
      <c r="R1300" s="22">
        <v>0</v>
      </c>
      <c r="S1300" s="22">
        <v>0</v>
      </c>
      <c r="T1300">
        <v>0</v>
      </c>
      <c r="U1300">
        <v>0</v>
      </c>
      <c r="V1300">
        <v>0</v>
      </c>
    </row>
    <row r="1301" spans="1:22" x14ac:dyDescent="0.3">
      <c r="A1301" s="18" t="s">
        <v>71</v>
      </c>
      <c r="B1301" s="17" t="s">
        <v>321</v>
      </c>
      <c r="C1301" s="17" t="s">
        <v>142</v>
      </c>
      <c r="D1301" s="22">
        <v>5809051.1600000001</v>
      </c>
      <c r="E1301" s="22">
        <v>4952967.2060000002</v>
      </c>
      <c r="F1301" s="22">
        <v>109354.42</v>
      </c>
      <c r="G1301" s="22">
        <v>0</v>
      </c>
      <c r="H1301" s="22">
        <v>0</v>
      </c>
      <c r="I1301" s="22">
        <v>0</v>
      </c>
      <c r="J1301" s="22">
        <v>0</v>
      </c>
      <c r="K1301" s="22">
        <v>0</v>
      </c>
      <c r="L1301" s="22">
        <v>0</v>
      </c>
      <c r="M1301" s="22">
        <v>0</v>
      </c>
      <c r="N1301" s="22">
        <v>217313.05</v>
      </c>
      <c r="O1301" s="22">
        <v>1183.27</v>
      </c>
      <c r="P1301" s="22">
        <v>0</v>
      </c>
      <c r="Q1301" s="22">
        <v>965438.37399999995</v>
      </c>
      <c r="R1301" s="22">
        <v>0</v>
      </c>
      <c r="S1301" s="22">
        <v>0</v>
      </c>
      <c r="T1301">
        <v>35653.480000000003</v>
      </c>
      <c r="U1301">
        <v>0</v>
      </c>
      <c r="V1301">
        <v>0</v>
      </c>
    </row>
    <row r="1302" spans="1:22" x14ac:dyDescent="0.3">
      <c r="A1302" s="18" t="s">
        <v>71</v>
      </c>
      <c r="B1302" s="17" t="s">
        <v>321</v>
      </c>
      <c r="C1302" s="17" t="s">
        <v>143</v>
      </c>
      <c r="D1302" s="22">
        <v>1686960.58</v>
      </c>
      <c r="E1302" s="22">
        <v>1767997.68</v>
      </c>
      <c r="F1302" s="22">
        <v>81037.100000000006</v>
      </c>
      <c r="G1302" s="22">
        <v>15.72</v>
      </c>
      <c r="H1302" s="22">
        <v>0</v>
      </c>
      <c r="I1302" s="22">
        <v>0</v>
      </c>
      <c r="J1302" s="22">
        <v>0</v>
      </c>
      <c r="K1302" s="22">
        <v>0</v>
      </c>
      <c r="L1302" s="22">
        <v>0</v>
      </c>
      <c r="M1302" s="22">
        <v>0</v>
      </c>
      <c r="N1302" s="22">
        <v>79626.89</v>
      </c>
      <c r="O1302" s="22">
        <v>1567.78</v>
      </c>
      <c r="P1302" s="22">
        <v>0</v>
      </c>
      <c r="Q1302" s="22">
        <v>0</v>
      </c>
      <c r="R1302" s="22">
        <v>0</v>
      </c>
      <c r="S1302" s="22">
        <v>0</v>
      </c>
      <c r="T1302">
        <v>0</v>
      </c>
      <c r="U1302">
        <v>0</v>
      </c>
      <c r="V1302">
        <v>0</v>
      </c>
    </row>
    <row r="1303" spans="1:22" x14ac:dyDescent="0.3">
      <c r="A1303" s="18" t="s">
        <v>71</v>
      </c>
      <c r="B1303" s="17" t="s">
        <v>321</v>
      </c>
      <c r="C1303" s="17" t="s">
        <v>144</v>
      </c>
      <c r="D1303" s="22">
        <v>1778587.82</v>
      </c>
      <c r="E1303" s="22">
        <v>1652513.5268000001</v>
      </c>
      <c r="F1303" s="22">
        <v>443034.91</v>
      </c>
      <c r="G1303" s="22">
        <v>10.42</v>
      </c>
      <c r="H1303" s="22">
        <v>0</v>
      </c>
      <c r="I1303" s="22">
        <v>0</v>
      </c>
      <c r="J1303" s="22">
        <v>0</v>
      </c>
      <c r="K1303" s="22">
        <v>0</v>
      </c>
      <c r="L1303" s="22">
        <v>0</v>
      </c>
      <c r="M1303" s="22">
        <v>0</v>
      </c>
      <c r="N1303" s="22">
        <v>69766.789999999994</v>
      </c>
      <c r="O1303" s="22">
        <v>162.65</v>
      </c>
      <c r="P1303" s="22">
        <v>0</v>
      </c>
      <c r="Q1303" s="22">
        <v>658392.28319999995</v>
      </c>
      <c r="R1303" s="22">
        <v>89283.08</v>
      </c>
      <c r="S1303" s="22">
        <v>0</v>
      </c>
      <c r="T1303">
        <v>0</v>
      </c>
      <c r="U1303">
        <v>0</v>
      </c>
      <c r="V1303">
        <v>0</v>
      </c>
    </row>
    <row r="1304" spans="1:22" x14ac:dyDescent="0.3">
      <c r="A1304" s="18" t="s">
        <v>71</v>
      </c>
      <c r="B1304" s="17" t="s">
        <v>321</v>
      </c>
      <c r="C1304" s="17" t="s">
        <v>145</v>
      </c>
      <c r="D1304" s="22">
        <v>4429768.08</v>
      </c>
      <c r="E1304" s="22">
        <v>4700543.63</v>
      </c>
      <c r="F1304" s="22">
        <v>270775.55</v>
      </c>
      <c r="G1304" s="22">
        <v>94.15</v>
      </c>
      <c r="H1304" s="22">
        <v>0</v>
      </c>
      <c r="I1304" s="22">
        <v>0</v>
      </c>
      <c r="J1304" s="22">
        <v>0</v>
      </c>
      <c r="K1304" s="22">
        <v>0</v>
      </c>
      <c r="L1304" s="22">
        <v>0</v>
      </c>
      <c r="M1304" s="22">
        <v>0</v>
      </c>
      <c r="N1304" s="22">
        <v>230433.89</v>
      </c>
      <c r="O1304" s="22">
        <v>259.81</v>
      </c>
      <c r="P1304" s="22">
        <v>0</v>
      </c>
      <c r="Q1304" s="22">
        <v>0</v>
      </c>
      <c r="R1304" s="22">
        <v>0</v>
      </c>
      <c r="S1304" s="22">
        <v>0</v>
      </c>
      <c r="T1304">
        <v>0</v>
      </c>
      <c r="U1304">
        <v>0</v>
      </c>
      <c r="V1304">
        <v>0</v>
      </c>
    </row>
    <row r="1305" spans="1:22" x14ac:dyDescent="0.3">
      <c r="A1305" s="18" t="s">
        <v>71</v>
      </c>
      <c r="B1305" s="17" t="s">
        <v>321</v>
      </c>
      <c r="C1305" s="17" t="s">
        <v>146</v>
      </c>
      <c r="D1305" s="22">
        <v>5552453.3399999999</v>
      </c>
      <c r="E1305" s="22">
        <v>5922622.7000000002</v>
      </c>
      <c r="F1305" s="22">
        <v>370169.36</v>
      </c>
      <c r="G1305" s="22">
        <v>84.34</v>
      </c>
      <c r="H1305" s="22">
        <v>0</v>
      </c>
      <c r="I1305" s="22">
        <v>0</v>
      </c>
      <c r="J1305" s="22">
        <v>0</v>
      </c>
      <c r="K1305" s="22">
        <v>0</v>
      </c>
      <c r="L1305" s="22">
        <v>0</v>
      </c>
      <c r="M1305" s="22">
        <v>0</v>
      </c>
      <c r="N1305" s="22">
        <v>170324.81</v>
      </c>
      <c r="O1305" s="22">
        <v>1540.52</v>
      </c>
      <c r="P1305" s="22">
        <v>0</v>
      </c>
      <c r="Q1305" s="22">
        <v>0</v>
      </c>
      <c r="R1305" s="22">
        <v>0</v>
      </c>
      <c r="S1305" s="22">
        <v>0</v>
      </c>
      <c r="T1305">
        <v>0</v>
      </c>
      <c r="U1305">
        <v>0</v>
      </c>
      <c r="V1305">
        <v>0</v>
      </c>
    </row>
    <row r="1306" spans="1:22" x14ac:dyDescent="0.3">
      <c r="A1306" s="18" t="s">
        <v>71</v>
      </c>
      <c r="B1306" s="17" t="s">
        <v>321</v>
      </c>
      <c r="C1306" s="17" t="s">
        <v>147</v>
      </c>
      <c r="D1306" s="22">
        <v>16496514.939999999</v>
      </c>
      <c r="E1306" s="22">
        <v>17067977.570799999</v>
      </c>
      <c r="F1306" s="22">
        <v>2705874.58</v>
      </c>
      <c r="G1306" s="22">
        <v>31.35</v>
      </c>
      <c r="H1306" s="22">
        <v>0</v>
      </c>
      <c r="I1306" s="22">
        <v>0</v>
      </c>
      <c r="J1306" s="22">
        <v>0</v>
      </c>
      <c r="K1306" s="22">
        <v>0</v>
      </c>
      <c r="L1306" s="22">
        <v>0</v>
      </c>
      <c r="M1306" s="22">
        <v>0</v>
      </c>
      <c r="N1306" s="22">
        <v>826931.37</v>
      </c>
      <c r="O1306" s="22">
        <v>33941.760000000002</v>
      </c>
      <c r="P1306" s="22">
        <v>0</v>
      </c>
      <c r="Q1306" s="22">
        <v>2354004.9791999999</v>
      </c>
      <c r="R1306" s="22">
        <v>219593.03</v>
      </c>
      <c r="S1306" s="22">
        <v>0</v>
      </c>
      <c r="T1306">
        <v>251095.51</v>
      </c>
      <c r="U1306">
        <v>0</v>
      </c>
      <c r="V1306">
        <v>0</v>
      </c>
    </row>
    <row r="1307" spans="1:22" x14ac:dyDescent="0.3">
      <c r="A1307" s="18" t="s">
        <v>71</v>
      </c>
      <c r="B1307" s="17" t="s">
        <v>321</v>
      </c>
      <c r="C1307" s="17" t="s">
        <v>148</v>
      </c>
      <c r="D1307" s="22">
        <v>2058694.68</v>
      </c>
      <c r="E1307" s="22">
        <v>430513.85239999997</v>
      </c>
      <c r="F1307" s="22">
        <v>2430.8200000000002</v>
      </c>
      <c r="G1307" s="22">
        <v>0</v>
      </c>
      <c r="H1307" s="22">
        <v>0</v>
      </c>
      <c r="I1307" s="22">
        <v>0</v>
      </c>
      <c r="J1307" s="22">
        <v>0</v>
      </c>
      <c r="K1307" s="22">
        <v>0</v>
      </c>
      <c r="L1307" s="22">
        <v>0</v>
      </c>
      <c r="M1307" s="22">
        <v>0</v>
      </c>
      <c r="N1307" s="22">
        <v>4324.17</v>
      </c>
      <c r="O1307" s="22">
        <v>1989.82</v>
      </c>
      <c r="P1307" s="22">
        <v>0</v>
      </c>
      <c r="Q1307" s="22">
        <v>1637467.1276</v>
      </c>
      <c r="R1307" s="22">
        <v>6855.48</v>
      </c>
      <c r="S1307" s="22">
        <v>0</v>
      </c>
      <c r="T1307">
        <v>1555.32</v>
      </c>
      <c r="U1307">
        <v>0</v>
      </c>
      <c r="V1307">
        <v>0</v>
      </c>
    </row>
    <row r="1308" spans="1:22" x14ac:dyDescent="0.3">
      <c r="A1308" s="18" t="s">
        <v>71</v>
      </c>
      <c r="B1308" s="17" t="s">
        <v>321</v>
      </c>
      <c r="C1308" s="17" t="s">
        <v>149</v>
      </c>
      <c r="D1308" s="22">
        <v>5053.92</v>
      </c>
      <c r="E1308" s="22">
        <v>3957.8314</v>
      </c>
      <c r="F1308" s="22">
        <v>0</v>
      </c>
      <c r="G1308" s="22">
        <v>0</v>
      </c>
      <c r="H1308" s="22">
        <v>0</v>
      </c>
      <c r="I1308" s="22">
        <v>0</v>
      </c>
      <c r="J1308" s="22">
        <v>0</v>
      </c>
      <c r="K1308" s="22">
        <v>0</v>
      </c>
      <c r="L1308" s="22">
        <v>0</v>
      </c>
      <c r="M1308" s="22">
        <v>0</v>
      </c>
      <c r="N1308" s="22">
        <v>0</v>
      </c>
      <c r="O1308" s="22">
        <v>0</v>
      </c>
      <c r="P1308" s="22">
        <v>0</v>
      </c>
      <c r="Q1308" s="22">
        <v>1096.0886</v>
      </c>
      <c r="R1308" s="22">
        <v>0</v>
      </c>
      <c r="S1308" s="22">
        <v>0</v>
      </c>
      <c r="T1308">
        <v>0</v>
      </c>
      <c r="U1308">
        <v>0</v>
      </c>
      <c r="V1308">
        <v>0</v>
      </c>
    </row>
    <row r="1309" spans="1:22" x14ac:dyDescent="0.3">
      <c r="A1309" s="18" t="s">
        <v>71</v>
      </c>
      <c r="B1309" s="17" t="s">
        <v>321</v>
      </c>
      <c r="C1309" s="17" t="s">
        <v>150</v>
      </c>
      <c r="D1309" s="22">
        <v>1227.42</v>
      </c>
      <c r="E1309" s="22">
        <v>1227.42</v>
      </c>
      <c r="F1309" s="22">
        <v>0</v>
      </c>
      <c r="G1309" s="22">
        <v>0</v>
      </c>
      <c r="H1309" s="22">
        <v>0</v>
      </c>
      <c r="I1309" s="22">
        <v>0</v>
      </c>
      <c r="J1309" s="22">
        <v>0</v>
      </c>
      <c r="K1309" s="22">
        <v>0</v>
      </c>
      <c r="L1309" s="22">
        <v>0</v>
      </c>
      <c r="M1309" s="22">
        <v>0</v>
      </c>
      <c r="N1309" s="22">
        <v>0</v>
      </c>
      <c r="O1309" s="22">
        <v>0</v>
      </c>
      <c r="P1309" s="22">
        <v>0</v>
      </c>
      <c r="Q1309" s="22">
        <v>0</v>
      </c>
      <c r="R1309" s="22">
        <v>0</v>
      </c>
      <c r="S1309" s="22">
        <v>0</v>
      </c>
      <c r="T1309">
        <v>0</v>
      </c>
      <c r="U1309">
        <v>0</v>
      </c>
      <c r="V1309">
        <v>0</v>
      </c>
    </row>
    <row r="1310" spans="1:22" x14ac:dyDescent="0.3">
      <c r="A1310" s="18" t="s">
        <v>71</v>
      </c>
      <c r="B1310" s="17" t="s">
        <v>321</v>
      </c>
      <c r="C1310" s="17" t="s">
        <v>151</v>
      </c>
      <c r="D1310" s="22">
        <v>0</v>
      </c>
      <c r="E1310" s="22">
        <v>0</v>
      </c>
      <c r="F1310" s="22">
        <v>0</v>
      </c>
      <c r="G1310" s="22">
        <v>0</v>
      </c>
      <c r="H1310" s="22">
        <v>0</v>
      </c>
      <c r="I1310" s="22">
        <v>0</v>
      </c>
      <c r="J1310" s="22">
        <v>0</v>
      </c>
      <c r="K1310" s="22">
        <v>0</v>
      </c>
      <c r="L1310" s="22">
        <v>0</v>
      </c>
      <c r="M1310" s="22">
        <v>0</v>
      </c>
      <c r="N1310" s="22">
        <v>0</v>
      </c>
      <c r="O1310" s="22">
        <v>0</v>
      </c>
      <c r="P1310" s="22">
        <v>0</v>
      </c>
      <c r="Q1310" s="22">
        <v>0</v>
      </c>
      <c r="R1310" s="22">
        <v>0</v>
      </c>
      <c r="S1310" s="22">
        <v>0</v>
      </c>
      <c r="T1310">
        <v>0</v>
      </c>
      <c r="U1310">
        <v>0</v>
      </c>
      <c r="V1310">
        <v>0</v>
      </c>
    </row>
    <row r="1311" spans="1:22" x14ac:dyDescent="0.3">
      <c r="A1311" s="18" t="s">
        <v>71</v>
      </c>
      <c r="B1311" s="17" t="s">
        <v>321</v>
      </c>
      <c r="C1311" s="17" t="s">
        <v>200</v>
      </c>
      <c r="D1311" s="22">
        <v>1884.24</v>
      </c>
      <c r="E1311" s="22">
        <v>1884.24</v>
      </c>
      <c r="F1311" s="22">
        <v>0</v>
      </c>
      <c r="G1311" s="22">
        <v>0</v>
      </c>
      <c r="H1311" s="22">
        <v>0</v>
      </c>
      <c r="I1311" s="22">
        <v>0</v>
      </c>
      <c r="J1311" s="22">
        <v>0</v>
      </c>
      <c r="K1311" s="22">
        <v>0</v>
      </c>
      <c r="L1311" s="22">
        <v>0</v>
      </c>
      <c r="M1311" s="22">
        <v>0</v>
      </c>
      <c r="N1311" s="22">
        <v>0</v>
      </c>
      <c r="O1311" s="22">
        <v>0</v>
      </c>
      <c r="P1311" s="22">
        <v>0</v>
      </c>
      <c r="Q1311" s="22">
        <v>0</v>
      </c>
      <c r="R1311" s="22">
        <v>0</v>
      </c>
      <c r="S1311" s="22">
        <v>0</v>
      </c>
      <c r="T1311">
        <v>0</v>
      </c>
      <c r="U1311">
        <v>0</v>
      </c>
      <c r="V1311">
        <v>0</v>
      </c>
    </row>
    <row r="1312" spans="1:22" x14ac:dyDescent="0.3">
      <c r="A1312" s="18" t="s">
        <v>72</v>
      </c>
      <c r="B1312" s="17" t="s">
        <v>322</v>
      </c>
      <c r="C1312" s="17" t="s">
        <v>129</v>
      </c>
      <c r="D1312" s="22">
        <v>893039.95999999798</v>
      </c>
      <c r="E1312" s="22">
        <v>1004244.43</v>
      </c>
      <c r="F1312" s="22">
        <v>111204.47</v>
      </c>
      <c r="G1312" s="22">
        <v>76.22</v>
      </c>
      <c r="H1312" s="22">
        <v>0</v>
      </c>
      <c r="I1312" s="22">
        <v>71857.16</v>
      </c>
      <c r="J1312" s="22">
        <v>0</v>
      </c>
      <c r="K1312" s="22">
        <v>0</v>
      </c>
      <c r="L1312" s="22">
        <v>0</v>
      </c>
      <c r="M1312" s="22">
        <v>0</v>
      </c>
      <c r="N1312" s="22">
        <v>41366.57</v>
      </c>
      <c r="O1312" s="22">
        <v>0</v>
      </c>
      <c r="P1312" s="22">
        <v>0</v>
      </c>
      <c r="Q1312" s="22">
        <v>0</v>
      </c>
      <c r="R1312" s="22">
        <v>0</v>
      </c>
      <c r="S1312" s="22">
        <v>0</v>
      </c>
      <c r="T1312">
        <v>0</v>
      </c>
      <c r="U1312">
        <v>0</v>
      </c>
      <c r="V1312">
        <v>0</v>
      </c>
    </row>
    <row r="1313" spans="1:22" x14ac:dyDescent="0.3">
      <c r="A1313" s="18" t="s">
        <v>72</v>
      </c>
      <c r="B1313" s="17" t="s">
        <v>322</v>
      </c>
      <c r="C1313" s="17" t="s">
        <v>130</v>
      </c>
      <c r="D1313" s="22">
        <v>215686.14</v>
      </c>
      <c r="E1313" s="22">
        <v>309450.15999999997</v>
      </c>
      <c r="F1313" s="22">
        <v>93764.02</v>
      </c>
      <c r="G1313" s="22">
        <v>2.66</v>
      </c>
      <c r="H1313" s="22">
        <v>0</v>
      </c>
      <c r="I1313" s="22">
        <v>37258.57</v>
      </c>
      <c r="J1313" s="22">
        <v>0</v>
      </c>
      <c r="K1313" s="22">
        <v>0</v>
      </c>
      <c r="L1313" s="22">
        <v>0</v>
      </c>
      <c r="M1313" s="22">
        <v>0</v>
      </c>
      <c r="N1313" s="22">
        <v>14740.7</v>
      </c>
      <c r="O1313" s="22">
        <v>0</v>
      </c>
      <c r="P1313" s="22">
        <v>0</v>
      </c>
      <c r="Q1313" s="22">
        <v>0</v>
      </c>
      <c r="R1313" s="22">
        <v>0</v>
      </c>
      <c r="S1313" s="22">
        <v>0</v>
      </c>
      <c r="T1313">
        <v>0</v>
      </c>
      <c r="U1313">
        <v>0</v>
      </c>
      <c r="V1313">
        <v>0</v>
      </c>
    </row>
    <row r="1314" spans="1:22" x14ac:dyDescent="0.3">
      <c r="A1314" s="18" t="s">
        <v>72</v>
      </c>
      <c r="B1314" s="17" t="s">
        <v>322</v>
      </c>
      <c r="C1314" s="17" t="s">
        <v>131</v>
      </c>
      <c r="D1314" s="22">
        <v>1701832.02</v>
      </c>
      <c r="E1314" s="22">
        <v>1827572.72</v>
      </c>
      <c r="F1314" s="22">
        <v>125740.7</v>
      </c>
      <c r="G1314" s="22">
        <v>121</v>
      </c>
      <c r="H1314" s="22">
        <v>0</v>
      </c>
      <c r="I1314" s="22">
        <v>77662.59</v>
      </c>
      <c r="J1314" s="22">
        <v>0</v>
      </c>
      <c r="K1314" s="22">
        <v>0</v>
      </c>
      <c r="L1314" s="22">
        <v>0</v>
      </c>
      <c r="M1314" s="22">
        <v>0</v>
      </c>
      <c r="N1314" s="22">
        <v>60478.02</v>
      </c>
      <c r="O1314" s="22">
        <v>68743.03</v>
      </c>
      <c r="P1314" s="22">
        <v>0</v>
      </c>
      <c r="Q1314" s="22">
        <v>0</v>
      </c>
      <c r="R1314" s="22">
        <v>0</v>
      </c>
      <c r="S1314" s="22">
        <v>0</v>
      </c>
      <c r="T1314">
        <v>0</v>
      </c>
      <c r="U1314">
        <v>0</v>
      </c>
      <c r="V1314">
        <v>0</v>
      </c>
    </row>
    <row r="1315" spans="1:22" x14ac:dyDescent="0.3">
      <c r="A1315" s="18" t="s">
        <v>72</v>
      </c>
      <c r="B1315" s="17" t="s">
        <v>322</v>
      </c>
      <c r="C1315" s="17" t="s">
        <v>132</v>
      </c>
      <c r="D1315" s="22">
        <v>266119.67999999999</v>
      </c>
      <c r="E1315" s="22">
        <v>308890.02</v>
      </c>
      <c r="F1315" s="22">
        <v>42770.34</v>
      </c>
      <c r="G1315" s="22">
        <v>0</v>
      </c>
      <c r="H1315" s="22">
        <v>0</v>
      </c>
      <c r="I1315" s="22">
        <v>10523.07</v>
      </c>
      <c r="J1315" s="22">
        <v>0</v>
      </c>
      <c r="K1315" s="22">
        <v>0</v>
      </c>
      <c r="L1315" s="22">
        <v>0</v>
      </c>
      <c r="M1315" s="22">
        <v>0</v>
      </c>
      <c r="N1315" s="22">
        <v>33408.31</v>
      </c>
      <c r="O1315" s="22">
        <v>0</v>
      </c>
      <c r="P1315" s="22">
        <v>0</v>
      </c>
      <c r="Q1315" s="22">
        <v>0</v>
      </c>
      <c r="R1315" s="22">
        <v>0</v>
      </c>
      <c r="S1315" s="22">
        <v>0</v>
      </c>
      <c r="T1315">
        <v>0</v>
      </c>
      <c r="U1315">
        <v>0</v>
      </c>
      <c r="V1315">
        <v>0</v>
      </c>
    </row>
    <row r="1316" spans="1:22" x14ac:dyDescent="0.3">
      <c r="A1316" s="18" t="s">
        <v>72</v>
      </c>
      <c r="B1316" s="17" t="s">
        <v>322</v>
      </c>
      <c r="C1316" s="17" t="s">
        <v>133</v>
      </c>
      <c r="D1316" s="22">
        <v>658670.56000000006</v>
      </c>
      <c r="E1316" s="22">
        <v>713424.26</v>
      </c>
      <c r="F1316" s="22">
        <v>54753.7</v>
      </c>
      <c r="G1316" s="22">
        <v>57.72</v>
      </c>
      <c r="H1316" s="22">
        <v>0</v>
      </c>
      <c r="I1316" s="22">
        <v>34870.949999999997</v>
      </c>
      <c r="J1316" s="22">
        <v>0</v>
      </c>
      <c r="K1316" s="22">
        <v>0</v>
      </c>
      <c r="L1316" s="22">
        <v>0</v>
      </c>
      <c r="M1316" s="22">
        <v>0</v>
      </c>
      <c r="N1316" s="22">
        <v>38353.26</v>
      </c>
      <c r="O1316" s="22">
        <v>0</v>
      </c>
      <c r="P1316" s="22">
        <v>0</v>
      </c>
      <c r="Q1316" s="22">
        <v>0</v>
      </c>
      <c r="R1316" s="22">
        <v>0</v>
      </c>
      <c r="S1316" s="22">
        <v>0</v>
      </c>
      <c r="T1316">
        <v>0</v>
      </c>
      <c r="U1316">
        <v>0</v>
      </c>
      <c r="V1316">
        <v>0</v>
      </c>
    </row>
    <row r="1317" spans="1:22" x14ac:dyDescent="0.3">
      <c r="A1317" s="18" t="s">
        <v>72</v>
      </c>
      <c r="B1317" s="17" t="s">
        <v>322</v>
      </c>
      <c r="C1317" s="17" t="s">
        <v>134</v>
      </c>
      <c r="D1317" s="22">
        <v>582917.36</v>
      </c>
      <c r="E1317" s="22">
        <v>614406.81999999995</v>
      </c>
      <c r="F1317" s="22">
        <v>31489.46</v>
      </c>
      <c r="G1317" s="22">
        <v>116.1</v>
      </c>
      <c r="H1317" s="22">
        <v>0</v>
      </c>
      <c r="I1317" s="22">
        <v>19062.05</v>
      </c>
      <c r="J1317" s="22">
        <v>0</v>
      </c>
      <c r="K1317" s="22">
        <v>0</v>
      </c>
      <c r="L1317" s="22">
        <v>0</v>
      </c>
      <c r="M1317" s="22">
        <v>0</v>
      </c>
      <c r="N1317" s="22">
        <v>20264.169999999998</v>
      </c>
      <c r="O1317" s="22">
        <v>0</v>
      </c>
      <c r="P1317" s="22">
        <v>0</v>
      </c>
      <c r="Q1317" s="22">
        <v>0</v>
      </c>
      <c r="R1317" s="22">
        <v>0</v>
      </c>
      <c r="S1317" s="22">
        <v>0</v>
      </c>
      <c r="T1317">
        <v>0</v>
      </c>
      <c r="U1317">
        <v>0</v>
      </c>
      <c r="V1317">
        <v>0</v>
      </c>
    </row>
    <row r="1318" spans="1:22" x14ac:dyDescent="0.3">
      <c r="A1318" s="18" t="s">
        <v>72</v>
      </c>
      <c r="B1318" s="17" t="s">
        <v>322</v>
      </c>
      <c r="C1318" s="17" t="s">
        <v>135</v>
      </c>
      <c r="D1318" s="22">
        <v>2326088.9</v>
      </c>
      <c r="E1318" s="22">
        <v>2510852.4534999998</v>
      </c>
      <c r="F1318" s="22">
        <v>377725.21</v>
      </c>
      <c r="G1318" s="22">
        <v>49.62</v>
      </c>
      <c r="H1318" s="22">
        <v>0</v>
      </c>
      <c r="I1318" s="22">
        <v>267161.71000000002</v>
      </c>
      <c r="J1318" s="22">
        <v>0</v>
      </c>
      <c r="K1318" s="22">
        <v>0</v>
      </c>
      <c r="L1318" s="22">
        <v>0</v>
      </c>
      <c r="M1318" s="22">
        <v>0</v>
      </c>
      <c r="N1318" s="22">
        <v>117490.57</v>
      </c>
      <c r="O1318" s="22">
        <v>25</v>
      </c>
      <c r="P1318" s="22">
        <v>0</v>
      </c>
      <c r="Q1318" s="22">
        <v>192961.65650000001</v>
      </c>
      <c r="R1318" s="22">
        <v>0</v>
      </c>
      <c r="S1318" s="22">
        <v>0</v>
      </c>
      <c r="T1318">
        <v>207.82</v>
      </c>
      <c r="U1318">
        <v>0</v>
      </c>
      <c r="V1318">
        <v>0</v>
      </c>
    </row>
    <row r="1319" spans="1:22" x14ac:dyDescent="0.3">
      <c r="A1319" s="18" t="s">
        <v>72</v>
      </c>
      <c r="B1319" s="17" t="s">
        <v>322</v>
      </c>
      <c r="C1319" s="17" t="s">
        <v>136</v>
      </c>
      <c r="D1319" s="22">
        <v>2210202.66</v>
      </c>
      <c r="E1319" s="22">
        <v>2603176.3199999998</v>
      </c>
      <c r="F1319" s="22">
        <v>392973.66</v>
      </c>
      <c r="G1319" s="22">
        <v>22.45</v>
      </c>
      <c r="H1319" s="22">
        <v>0</v>
      </c>
      <c r="I1319" s="22">
        <v>229511.53</v>
      </c>
      <c r="J1319" s="22">
        <v>0</v>
      </c>
      <c r="K1319" s="22">
        <v>0</v>
      </c>
      <c r="L1319" s="22">
        <v>0</v>
      </c>
      <c r="M1319" s="22">
        <v>0</v>
      </c>
      <c r="N1319" s="22">
        <v>121309.11</v>
      </c>
      <c r="O1319" s="22">
        <v>25</v>
      </c>
      <c r="P1319" s="22">
        <v>0</v>
      </c>
      <c r="Q1319" s="22">
        <v>0</v>
      </c>
      <c r="R1319" s="22">
        <v>0</v>
      </c>
      <c r="S1319" s="22">
        <v>0</v>
      </c>
      <c r="T1319">
        <v>0</v>
      </c>
      <c r="U1319">
        <v>0</v>
      </c>
      <c r="V1319">
        <v>0</v>
      </c>
    </row>
    <row r="1320" spans="1:22" x14ac:dyDescent="0.3">
      <c r="A1320" s="18" t="s">
        <v>72</v>
      </c>
      <c r="B1320" s="17" t="s">
        <v>322</v>
      </c>
      <c r="C1320" s="17" t="s">
        <v>137</v>
      </c>
      <c r="D1320" s="22">
        <v>121570.26</v>
      </c>
      <c r="E1320" s="22">
        <v>140875.4</v>
      </c>
      <c r="F1320" s="22">
        <v>19305.14</v>
      </c>
      <c r="G1320" s="22">
        <v>0</v>
      </c>
      <c r="H1320" s="22">
        <v>0</v>
      </c>
      <c r="I1320" s="22">
        <v>4078.69</v>
      </c>
      <c r="J1320" s="22">
        <v>0</v>
      </c>
      <c r="K1320" s="22">
        <v>0</v>
      </c>
      <c r="L1320" s="22">
        <v>0</v>
      </c>
      <c r="M1320" s="22">
        <v>0</v>
      </c>
      <c r="N1320" s="22">
        <v>10644.63</v>
      </c>
      <c r="O1320" s="22">
        <v>0</v>
      </c>
      <c r="P1320" s="22">
        <v>0</v>
      </c>
      <c r="Q1320" s="22">
        <v>0</v>
      </c>
      <c r="R1320" s="22">
        <v>0</v>
      </c>
      <c r="S1320" s="22">
        <v>0</v>
      </c>
      <c r="T1320">
        <v>0</v>
      </c>
      <c r="U1320">
        <v>0</v>
      </c>
      <c r="V1320">
        <v>0</v>
      </c>
    </row>
    <row r="1321" spans="1:22" x14ac:dyDescent="0.3">
      <c r="A1321" s="18" t="s">
        <v>72</v>
      </c>
      <c r="B1321" s="17" t="s">
        <v>322</v>
      </c>
      <c r="C1321" s="17" t="s">
        <v>138</v>
      </c>
      <c r="D1321" s="22">
        <v>940675.72</v>
      </c>
      <c r="E1321" s="22">
        <v>1044317.64</v>
      </c>
      <c r="F1321" s="22">
        <v>103641.92</v>
      </c>
      <c r="G1321" s="22">
        <v>15.74</v>
      </c>
      <c r="H1321" s="22">
        <v>0</v>
      </c>
      <c r="I1321" s="22">
        <v>71501.279999999999</v>
      </c>
      <c r="J1321" s="22">
        <v>0</v>
      </c>
      <c r="K1321" s="22">
        <v>0</v>
      </c>
      <c r="L1321" s="22">
        <v>0</v>
      </c>
      <c r="M1321" s="22">
        <v>0</v>
      </c>
      <c r="N1321" s="22">
        <v>96829.55</v>
      </c>
      <c r="O1321" s="22">
        <v>0</v>
      </c>
      <c r="P1321" s="22">
        <v>0</v>
      </c>
      <c r="Q1321" s="22">
        <v>0</v>
      </c>
      <c r="R1321" s="22">
        <v>0</v>
      </c>
      <c r="S1321" s="22">
        <v>0</v>
      </c>
      <c r="T1321">
        <v>0</v>
      </c>
      <c r="U1321">
        <v>0</v>
      </c>
      <c r="V1321">
        <v>0</v>
      </c>
    </row>
    <row r="1322" spans="1:22" x14ac:dyDescent="0.3">
      <c r="A1322" s="18" t="s">
        <v>73</v>
      </c>
      <c r="B1322" s="17" t="s">
        <v>323</v>
      </c>
      <c r="C1322" s="17" t="s">
        <v>129</v>
      </c>
      <c r="D1322" s="22">
        <v>731296.1</v>
      </c>
      <c r="E1322" s="22">
        <v>781816.21</v>
      </c>
      <c r="F1322" s="22">
        <v>50520.11</v>
      </c>
      <c r="G1322" s="22">
        <v>36.229999999999997</v>
      </c>
      <c r="H1322" s="22">
        <v>0</v>
      </c>
      <c r="I1322" s="22">
        <v>12643.67</v>
      </c>
      <c r="J1322" s="22">
        <v>0</v>
      </c>
      <c r="K1322" s="22">
        <v>0</v>
      </c>
      <c r="L1322" s="22">
        <v>23865.77</v>
      </c>
      <c r="M1322" s="22">
        <v>0</v>
      </c>
      <c r="N1322" s="22">
        <v>34679.769999999997</v>
      </c>
      <c r="O1322" s="22">
        <v>2679.61</v>
      </c>
      <c r="P1322" s="22">
        <v>0</v>
      </c>
      <c r="Q1322" s="22">
        <v>0</v>
      </c>
      <c r="R1322" s="22">
        <v>0</v>
      </c>
      <c r="S1322" s="22">
        <v>0</v>
      </c>
      <c r="T1322">
        <v>0</v>
      </c>
      <c r="U1322">
        <v>0</v>
      </c>
      <c r="V1322">
        <v>0</v>
      </c>
    </row>
    <row r="1323" spans="1:22" x14ac:dyDescent="0.3">
      <c r="A1323" s="18" t="s">
        <v>73</v>
      </c>
      <c r="B1323" s="17" t="s">
        <v>323</v>
      </c>
      <c r="C1323" s="17" t="s">
        <v>130</v>
      </c>
      <c r="D1323" s="22">
        <v>52508.26</v>
      </c>
      <c r="E1323" s="22">
        <v>65348.42</v>
      </c>
      <c r="F1323" s="22">
        <v>12840.16</v>
      </c>
      <c r="G1323" s="22">
        <v>14.54</v>
      </c>
      <c r="H1323" s="22">
        <v>0</v>
      </c>
      <c r="I1323" s="22">
        <v>1910.02</v>
      </c>
      <c r="J1323" s="22">
        <v>0</v>
      </c>
      <c r="K1323" s="22">
        <v>0</v>
      </c>
      <c r="L1323" s="22">
        <v>7499.99</v>
      </c>
      <c r="M1323" s="22">
        <v>0</v>
      </c>
      <c r="N1323" s="22">
        <v>5975.91</v>
      </c>
      <c r="O1323" s="22">
        <v>25</v>
      </c>
      <c r="P1323" s="22">
        <v>0</v>
      </c>
      <c r="Q1323" s="22">
        <v>0</v>
      </c>
      <c r="R1323" s="22">
        <v>0</v>
      </c>
      <c r="S1323" s="22">
        <v>0</v>
      </c>
      <c r="T1323">
        <v>0</v>
      </c>
      <c r="U1323">
        <v>0</v>
      </c>
      <c r="V1323">
        <v>0</v>
      </c>
    </row>
    <row r="1324" spans="1:22" x14ac:dyDescent="0.3">
      <c r="A1324" s="18" t="s">
        <v>73</v>
      </c>
      <c r="B1324" s="17" t="s">
        <v>323</v>
      </c>
      <c r="C1324" s="17" t="s">
        <v>131</v>
      </c>
      <c r="D1324" s="22">
        <v>977055.88000000198</v>
      </c>
      <c r="E1324" s="22">
        <v>1094786.08</v>
      </c>
      <c r="F1324" s="22">
        <v>117730.2</v>
      </c>
      <c r="G1324" s="22">
        <v>28.35</v>
      </c>
      <c r="H1324" s="22">
        <v>0</v>
      </c>
      <c r="I1324" s="22">
        <v>38039.9</v>
      </c>
      <c r="J1324" s="22">
        <v>0</v>
      </c>
      <c r="K1324" s="22">
        <v>0</v>
      </c>
      <c r="L1324" s="22">
        <v>45716.2</v>
      </c>
      <c r="M1324" s="22">
        <v>0</v>
      </c>
      <c r="N1324" s="22">
        <v>35290.980000000003</v>
      </c>
      <c r="O1324" s="22">
        <v>100</v>
      </c>
      <c r="P1324" s="22">
        <v>0</v>
      </c>
      <c r="Q1324" s="22">
        <v>0</v>
      </c>
      <c r="R1324" s="22">
        <v>0</v>
      </c>
      <c r="S1324" s="22">
        <v>0</v>
      </c>
      <c r="T1324">
        <v>0</v>
      </c>
      <c r="U1324">
        <v>0</v>
      </c>
      <c r="V1324">
        <v>0</v>
      </c>
    </row>
    <row r="1325" spans="1:22" x14ac:dyDescent="0.3">
      <c r="A1325" s="18" t="s">
        <v>73</v>
      </c>
      <c r="B1325" s="17" t="s">
        <v>323</v>
      </c>
      <c r="C1325" s="17" t="s">
        <v>132</v>
      </c>
      <c r="D1325" s="22">
        <v>1432258.06</v>
      </c>
      <c r="E1325" s="22">
        <v>1577225.47</v>
      </c>
      <c r="F1325" s="22">
        <v>144967.41</v>
      </c>
      <c r="G1325" s="22">
        <v>27.53</v>
      </c>
      <c r="H1325" s="22">
        <v>0</v>
      </c>
      <c r="I1325" s="22">
        <v>53202.59</v>
      </c>
      <c r="J1325" s="22">
        <v>0</v>
      </c>
      <c r="K1325" s="22">
        <v>0</v>
      </c>
      <c r="L1325" s="22">
        <v>46567.75</v>
      </c>
      <c r="M1325" s="22">
        <v>0</v>
      </c>
      <c r="N1325" s="22">
        <v>62006.13</v>
      </c>
      <c r="O1325" s="22">
        <v>227.95</v>
      </c>
      <c r="P1325" s="22">
        <v>0</v>
      </c>
      <c r="Q1325" s="22">
        <v>0</v>
      </c>
      <c r="R1325" s="22">
        <v>0</v>
      </c>
      <c r="S1325" s="22">
        <v>0</v>
      </c>
      <c r="T1325">
        <v>0</v>
      </c>
      <c r="U1325">
        <v>0</v>
      </c>
      <c r="V1325">
        <v>0</v>
      </c>
    </row>
    <row r="1326" spans="1:22" x14ac:dyDescent="0.3">
      <c r="A1326" s="18" t="s">
        <v>73</v>
      </c>
      <c r="B1326" s="17" t="s">
        <v>323</v>
      </c>
      <c r="C1326" s="17" t="s">
        <v>133</v>
      </c>
      <c r="D1326" s="22">
        <v>1464813.02</v>
      </c>
      <c r="E1326" s="22">
        <v>1658758.88</v>
      </c>
      <c r="F1326" s="22">
        <v>193945.86</v>
      </c>
      <c r="G1326" s="22">
        <v>60.19</v>
      </c>
      <c r="H1326" s="22">
        <v>0</v>
      </c>
      <c r="I1326" s="22">
        <v>64728.09</v>
      </c>
      <c r="J1326" s="22">
        <v>0</v>
      </c>
      <c r="K1326" s="22">
        <v>0</v>
      </c>
      <c r="L1326" s="22">
        <v>68735.009999999995</v>
      </c>
      <c r="M1326" s="22">
        <v>0</v>
      </c>
      <c r="N1326" s="22">
        <v>105358.2</v>
      </c>
      <c r="O1326" s="22">
        <v>170.99</v>
      </c>
      <c r="P1326" s="22">
        <v>0</v>
      </c>
      <c r="Q1326" s="22">
        <v>0</v>
      </c>
      <c r="R1326" s="22">
        <v>0</v>
      </c>
      <c r="S1326" s="22">
        <v>0</v>
      </c>
      <c r="T1326">
        <v>0</v>
      </c>
      <c r="U1326">
        <v>0</v>
      </c>
      <c r="V1326">
        <v>0</v>
      </c>
    </row>
    <row r="1327" spans="1:22" x14ac:dyDescent="0.3">
      <c r="A1327" s="18" t="s">
        <v>73</v>
      </c>
      <c r="B1327" s="17" t="s">
        <v>323</v>
      </c>
      <c r="C1327" s="17" t="s">
        <v>134</v>
      </c>
      <c r="D1327" s="22">
        <v>626418.46</v>
      </c>
      <c r="E1327" s="22">
        <v>718864.75</v>
      </c>
      <c r="F1327" s="22">
        <v>92446.29</v>
      </c>
      <c r="G1327" s="22">
        <v>7.06</v>
      </c>
      <c r="H1327" s="22">
        <v>0</v>
      </c>
      <c r="I1327" s="22">
        <v>28679.63</v>
      </c>
      <c r="J1327" s="22">
        <v>0</v>
      </c>
      <c r="K1327" s="22">
        <v>0</v>
      </c>
      <c r="L1327" s="22">
        <v>31254.04</v>
      </c>
      <c r="M1327" s="22">
        <v>0</v>
      </c>
      <c r="N1327" s="22">
        <v>26957.93</v>
      </c>
      <c r="O1327" s="22">
        <v>25</v>
      </c>
      <c r="P1327" s="22">
        <v>0</v>
      </c>
      <c r="Q1327" s="22">
        <v>0</v>
      </c>
      <c r="R1327" s="22">
        <v>0</v>
      </c>
      <c r="S1327" s="22">
        <v>0</v>
      </c>
      <c r="T1327">
        <v>0</v>
      </c>
      <c r="U1327">
        <v>0</v>
      </c>
      <c r="V1327">
        <v>0</v>
      </c>
    </row>
    <row r="1328" spans="1:22" x14ac:dyDescent="0.3">
      <c r="A1328" s="18" t="s">
        <v>73</v>
      </c>
      <c r="B1328" s="17" t="s">
        <v>323</v>
      </c>
      <c r="C1328" s="17" t="s">
        <v>135</v>
      </c>
      <c r="D1328" s="22">
        <v>1027508.52</v>
      </c>
      <c r="E1328" s="22">
        <v>1139045.96</v>
      </c>
      <c r="F1328" s="22">
        <v>111537.44</v>
      </c>
      <c r="G1328" s="22">
        <v>20.11</v>
      </c>
      <c r="H1328" s="22">
        <v>0</v>
      </c>
      <c r="I1328" s="22">
        <v>38563.35</v>
      </c>
      <c r="J1328" s="22">
        <v>0</v>
      </c>
      <c r="K1328" s="22">
        <v>0</v>
      </c>
      <c r="L1328" s="22">
        <v>35937.85</v>
      </c>
      <c r="M1328" s="22">
        <v>0</v>
      </c>
      <c r="N1328" s="22">
        <v>61021.120000000003</v>
      </c>
      <c r="O1328" s="22">
        <v>760.33</v>
      </c>
      <c r="P1328" s="22">
        <v>0</v>
      </c>
      <c r="Q1328" s="22">
        <v>0</v>
      </c>
      <c r="R1328" s="22">
        <v>0</v>
      </c>
      <c r="S1328" s="22">
        <v>0</v>
      </c>
      <c r="T1328">
        <v>0</v>
      </c>
      <c r="U1328">
        <v>0</v>
      </c>
      <c r="V1328">
        <v>0</v>
      </c>
    </row>
    <row r="1329" spans="1:22" x14ac:dyDescent="0.3">
      <c r="A1329" s="18" t="s">
        <v>73</v>
      </c>
      <c r="B1329" s="17" t="s">
        <v>323</v>
      </c>
      <c r="C1329" s="17" t="s">
        <v>137</v>
      </c>
      <c r="D1329" s="22">
        <v>1233156.8999999999</v>
      </c>
      <c r="E1329" s="22">
        <v>1350564.33</v>
      </c>
      <c r="F1329" s="22">
        <v>117407.43</v>
      </c>
      <c r="G1329" s="22">
        <v>10.76</v>
      </c>
      <c r="H1329" s="22">
        <v>0</v>
      </c>
      <c r="I1329" s="22">
        <v>41753.99</v>
      </c>
      <c r="J1329" s="22">
        <v>0</v>
      </c>
      <c r="K1329" s="22">
        <v>0</v>
      </c>
      <c r="L1329" s="22">
        <v>33572</v>
      </c>
      <c r="M1329" s="22">
        <v>0</v>
      </c>
      <c r="N1329" s="22">
        <v>41920.43</v>
      </c>
      <c r="O1329" s="22">
        <v>677.38</v>
      </c>
      <c r="P1329" s="22">
        <v>0</v>
      </c>
      <c r="Q1329" s="22">
        <v>0</v>
      </c>
      <c r="R1329" s="22">
        <v>0</v>
      </c>
      <c r="S1329" s="22">
        <v>0</v>
      </c>
      <c r="T1329">
        <v>0</v>
      </c>
      <c r="U1329">
        <v>0</v>
      </c>
      <c r="V1329">
        <v>0</v>
      </c>
    </row>
    <row r="1330" spans="1:22" x14ac:dyDescent="0.3">
      <c r="A1330" s="18" t="s">
        <v>73</v>
      </c>
      <c r="B1330" s="17" t="s">
        <v>323</v>
      </c>
      <c r="C1330" s="17" t="s">
        <v>138</v>
      </c>
      <c r="D1330" s="22">
        <v>225105.48</v>
      </c>
      <c r="E1330" s="22">
        <v>282735.8</v>
      </c>
      <c r="F1330" s="22">
        <v>57630.32</v>
      </c>
      <c r="G1330" s="22">
        <v>23.09</v>
      </c>
      <c r="H1330" s="22">
        <v>0</v>
      </c>
      <c r="I1330" s="22">
        <v>14528.35</v>
      </c>
      <c r="J1330" s="22">
        <v>0</v>
      </c>
      <c r="K1330" s="22">
        <v>0</v>
      </c>
      <c r="L1330" s="22">
        <v>22932.75</v>
      </c>
      <c r="M1330" s="22">
        <v>0</v>
      </c>
      <c r="N1330" s="22">
        <v>23600.41</v>
      </c>
      <c r="O1330" s="22">
        <v>50</v>
      </c>
      <c r="P1330" s="22">
        <v>0</v>
      </c>
      <c r="Q1330" s="22">
        <v>0</v>
      </c>
      <c r="R1330" s="22">
        <v>0</v>
      </c>
      <c r="S1330" s="22">
        <v>0</v>
      </c>
      <c r="T1330">
        <v>0</v>
      </c>
      <c r="U1330">
        <v>0</v>
      </c>
      <c r="V1330">
        <v>0</v>
      </c>
    </row>
    <row r="1331" spans="1:22" x14ac:dyDescent="0.3">
      <c r="A1331" s="18" t="s">
        <v>73</v>
      </c>
      <c r="B1331" s="17" t="s">
        <v>323</v>
      </c>
      <c r="C1331" s="17" t="s">
        <v>139</v>
      </c>
      <c r="D1331" s="22">
        <v>692129.44</v>
      </c>
      <c r="E1331" s="22">
        <v>845523.65280000004</v>
      </c>
      <c r="F1331" s="22">
        <v>288765.40999999997</v>
      </c>
      <c r="G1331" s="22">
        <v>15.69</v>
      </c>
      <c r="H1331" s="22">
        <v>0</v>
      </c>
      <c r="I1331" s="22">
        <v>36750.6</v>
      </c>
      <c r="J1331" s="22">
        <v>0</v>
      </c>
      <c r="K1331" s="22">
        <v>0</v>
      </c>
      <c r="L1331" s="22">
        <v>76707.88</v>
      </c>
      <c r="M1331" s="22">
        <v>0</v>
      </c>
      <c r="N1331" s="22">
        <v>74147.5</v>
      </c>
      <c r="O1331" s="22">
        <v>373.31</v>
      </c>
      <c r="P1331" s="22">
        <v>0</v>
      </c>
      <c r="Q1331" s="22">
        <v>175816.47719999999</v>
      </c>
      <c r="R1331" s="22">
        <v>35694.01</v>
      </c>
      <c r="S1331" s="22">
        <v>4751.2700000000004</v>
      </c>
      <c r="T1331">
        <v>7586.68</v>
      </c>
      <c r="U1331">
        <v>0</v>
      </c>
      <c r="V1331">
        <v>0</v>
      </c>
    </row>
    <row r="1332" spans="1:22" x14ac:dyDescent="0.3">
      <c r="A1332" s="18" t="s">
        <v>73</v>
      </c>
      <c r="B1332" s="17" t="s">
        <v>323</v>
      </c>
      <c r="C1332" s="17" t="s">
        <v>140</v>
      </c>
      <c r="D1332" s="22">
        <v>1772076.58</v>
      </c>
      <c r="E1332" s="22">
        <v>2074169.56</v>
      </c>
      <c r="F1332" s="22">
        <v>302092.98</v>
      </c>
      <c r="G1332" s="22">
        <v>59.31</v>
      </c>
      <c r="H1332" s="22">
        <v>0</v>
      </c>
      <c r="I1332" s="22">
        <v>105871.56</v>
      </c>
      <c r="J1332" s="22">
        <v>0</v>
      </c>
      <c r="K1332" s="22">
        <v>0</v>
      </c>
      <c r="L1332" s="22">
        <v>83976.61</v>
      </c>
      <c r="M1332" s="22">
        <v>0</v>
      </c>
      <c r="N1332" s="22">
        <v>109190.91</v>
      </c>
      <c r="O1332" s="22">
        <v>672.8</v>
      </c>
      <c r="P1332" s="22">
        <v>0</v>
      </c>
      <c r="Q1332" s="22">
        <v>0</v>
      </c>
      <c r="R1332" s="22">
        <v>0</v>
      </c>
      <c r="S1332" s="22">
        <v>0</v>
      </c>
      <c r="T1332">
        <v>0</v>
      </c>
      <c r="U1332">
        <v>0</v>
      </c>
      <c r="V1332">
        <v>0</v>
      </c>
    </row>
    <row r="1333" spans="1:22" x14ac:dyDescent="0.3">
      <c r="A1333" s="18" t="s">
        <v>73</v>
      </c>
      <c r="B1333" s="17" t="s">
        <v>323</v>
      </c>
      <c r="C1333" s="17" t="s">
        <v>141</v>
      </c>
      <c r="D1333" s="22">
        <v>163799.46</v>
      </c>
      <c r="E1333" s="22">
        <v>205251.92</v>
      </c>
      <c r="F1333" s="22">
        <v>41452.46</v>
      </c>
      <c r="G1333" s="22">
        <v>12.12</v>
      </c>
      <c r="H1333" s="22">
        <v>0</v>
      </c>
      <c r="I1333" s="22">
        <v>12853.5</v>
      </c>
      <c r="J1333" s="22">
        <v>0</v>
      </c>
      <c r="K1333" s="22">
        <v>0</v>
      </c>
      <c r="L1333" s="22">
        <v>15581.45</v>
      </c>
      <c r="M1333" s="22">
        <v>0</v>
      </c>
      <c r="N1333" s="22">
        <v>13514.85</v>
      </c>
      <c r="O1333" s="22">
        <v>75</v>
      </c>
      <c r="P1333" s="22">
        <v>0</v>
      </c>
      <c r="Q1333" s="22">
        <v>0</v>
      </c>
      <c r="R1333" s="22">
        <v>0</v>
      </c>
      <c r="S1333" s="22">
        <v>0</v>
      </c>
      <c r="T1333">
        <v>0</v>
      </c>
      <c r="U1333">
        <v>0</v>
      </c>
      <c r="V1333">
        <v>0</v>
      </c>
    </row>
    <row r="1334" spans="1:22" x14ac:dyDescent="0.3">
      <c r="A1334" s="18" t="s">
        <v>73</v>
      </c>
      <c r="B1334" s="17" t="s">
        <v>323</v>
      </c>
      <c r="C1334" s="17" t="s">
        <v>142</v>
      </c>
      <c r="D1334" s="22">
        <v>1309121.7</v>
      </c>
      <c r="E1334" s="22">
        <v>1406206.3</v>
      </c>
      <c r="F1334" s="22">
        <v>97084.6</v>
      </c>
      <c r="G1334" s="22">
        <v>45.83</v>
      </c>
      <c r="H1334" s="22">
        <v>0</v>
      </c>
      <c r="I1334" s="22">
        <v>31713.68</v>
      </c>
      <c r="J1334" s="22">
        <v>0</v>
      </c>
      <c r="K1334" s="22">
        <v>0</v>
      </c>
      <c r="L1334" s="22">
        <v>35618.639999999999</v>
      </c>
      <c r="M1334" s="22">
        <v>0</v>
      </c>
      <c r="N1334" s="22">
        <v>53879.11</v>
      </c>
      <c r="O1334" s="22">
        <v>1206.1099999999999</v>
      </c>
      <c r="P1334" s="22">
        <v>0</v>
      </c>
      <c r="Q1334" s="22">
        <v>0</v>
      </c>
      <c r="R1334" s="22">
        <v>0</v>
      </c>
      <c r="S1334" s="22">
        <v>0</v>
      </c>
      <c r="T1334">
        <v>0</v>
      </c>
      <c r="U1334">
        <v>0</v>
      </c>
      <c r="V1334">
        <v>0</v>
      </c>
    </row>
    <row r="1335" spans="1:22" x14ac:dyDescent="0.3">
      <c r="A1335" s="18" t="s">
        <v>73</v>
      </c>
      <c r="B1335" s="17" t="s">
        <v>323</v>
      </c>
      <c r="C1335" s="17" t="s">
        <v>143</v>
      </c>
      <c r="D1335" s="22">
        <v>2987174.2</v>
      </c>
      <c r="E1335" s="22">
        <v>3657069.6164000002</v>
      </c>
      <c r="F1335" s="22">
        <v>675897.72</v>
      </c>
      <c r="G1335" s="22">
        <v>58.53</v>
      </c>
      <c r="H1335" s="22">
        <v>0</v>
      </c>
      <c r="I1335" s="22">
        <v>185485.28</v>
      </c>
      <c r="J1335" s="22">
        <v>0</v>
      </c>
      <c r="K1335" s="22">
        <v>0</v>
      </c>
      <c r="L1335" s="22">
        <v>101297.55</v>
      </c>
      <c r="M1335" s="22">
        <v>0</v>
      </c>
      <c r="N1335" s="22">
        <v>122805.41</v>
      </c>
      <c r="O1335" s="22">
        <v>922.96</v>
      </c>
      <c r="P1335" s="22">
        <v>0</v>
      </c>
      <c r="Q1335" s="22">
        <v>6127.5835999999999</v>
      </c>
      <c r="R1335" s="22">
        <v>125.28</v>
      </c>
      <c r="S1335" s="22">
        <v>0</v>
      </c>
      <c r="T1335">
        <v>71.45</v>
      </c>
      <c r="U1335">
        <v>0</v>
      </c>
      <c r="V1335">
        <v>0</v>
      </c>
    </row>
    <row r="1336" spans="1:22" x14ac:dyDescent="0.3">
      <c r="A1336" s="18" t="s">
        <v>73</v>
      </c>
      <c r="B1336" s="17" t="s">
        <v>323</v>
      </c>
      <c r="C1336" s="17" t="s">
        <v>144</v>
      </c>
      <c r="D1336" s="22">
        <v>9026172.3400000092</v>
      </c>
      <c r="E1336" s="22">
        <v>13862216.3806</v>
      </c>
      <c r="F1336" s="22">
        <v>5586294.0199999996</v>
      </c>
      <c r="G1336" s="22">
        <v>58.86</v>
      </c>
      <c r="H1336" s="22">
        <v>0</v>
      </c>
      <c r="I1336" s="22">
        <v>434793.93</v>
      </c>
      <c r="J1336" s="22">
        <v>0</v>
      </c>
      <c r="K1336" s="22">
        <v>0</v>
      </c>
      <c r="L1336" s="22">
        <v>971550.63</v>
      </c>
      <c r="M1336" s="22">
        <v>0</v>
      </c>
      <c r="N1336" s="22">
        <v>768905.83</v>
      </c>
      <c r="O1336" s="22">
        <v>12766.64</v>
      </c>
      <c r="P1336" s="22">
        <v>0</v>
      </c>
      <c r="Q1336" s="22">
        <v>1180790.1394</v>
      </c>
      <c r="R1336" s="22">
        <v>328893.95</v>
      </c>
      <c r="S1336" s="22">
        <v>101646.21</v>
      </c>
      <c r="T1336">
        <v>87089.74</v>
      </c>
      <c r="U1336">
        <v>0</v>
      </c>
      <c r="V1336">
        <v>0</v>
      </c>
    </row>
    <row r="1337" spans="1:22" x14ac:dyDescent="0.3">
      <c r="A1337" s="18" t="s">
        <v>73</v>
      </c>
      <c r="B1337" s="17" t="s">
        <v>323</v>
      </c>
      <c r="C1337" s="17" t="s">
        <v>145</v>
      </c>
      <c r="D1337" s="22">
        <v>4097742.14</v>
      </c>
      <c r="E1337" s="22">
        <v>3145850.7673999998</v>
      </c>
      <c r="F1337" s="22">
        <v>510227.68</v>
      </c>
      <c r="G1337" s="22">
        <v>56.7</v>
      </c>
      <c r="H1337" s="22">
        <v>0</v>
      </c>
      <c r="I1337" s="22">
        <v>148239.66</v>
      </c>
      <c r="J1337" s="22">
        <v>0</v>
      </c>
      <c r="K1337" s="22">
        <v>0</v>
      </c>
      <c r="L1337" s="22">
        <v>223402.56</v>
      </c>
      <c r="M1337" s="22">
        <v>0</v>
      </c>
      <c r="N1337" s="22">
        <v>223798.48</v>
      </c>
      <c r="O1337" s="22">
        <v>5247.68</v>
      </c>
      <c r="P1337" s="22">
        <v>0</v>
      </c>
      <c r="Q1337" s="22">
        <v>1472103.7026</v>
      </c>
      <c r="R1337" s="22">
        <v>0</v>
      </c>
      <c r="S1337" s="22">
        <v>9984.65</v>
      </c>
      <c r="T1337">
        <v>96908.98</v>
      </c>
      <c r="U1337">
        <v>0</v>
      </c>
      <c r="V1337">
        <v>0</v>
      </c>
    </row>
    <row r="1338" spans="1:22" x14ac:dyDescent="0.3">
      <c r="A1338" s="18" t="s">
        <v>73</v>
      </c>
      <c r="B1338" s="17" t="s">
        <v>323</v>
      </c>
      <c r="C1338" s="17" t="s">
        <v>146</v>
      </c>
      <c r="D1338" s="22">
        <v>409810.94</v>
      </c>
      <c r="E1338" s="22">
        <v>606812.11</v>
      </c>
      <c r="F1338" s="22">
        <v>197001.17</v>
      </c>
      <c r="G1338" s="22">
        <v>14.39</v>
      </c>
      <c r="H1338" s="22">
        <v>0</v>
      </c>
      <c r="I1338" s="22">
        <v>33346.07</v>
      </c>
      <c r="J1338" s="22">
        <v>0</v>
      </c>
      <c r="K1338" s="22">
        <v>0</v>
      </c>
      <c r="L1338" s="22">
        <v>61759.7</v>
      </c>
      <c r="M1338" s="22">
        <v>0</v>
      </c>
      <c r="N1338" s="22">
        <v>42198.28</v>
      </c>
      <c r="O1338" s="22">
        <v>25</v>
      </c>
      <c r="P1338" s="22">
        <v>0</v>
      </c>
      <c r="Q1338" s="22">
        <v>0</v>
      </c>
      <c r="R1338" s="22">
        <v>0</v>
      </c>
      <c r="S1338" s="22">
        <v>0</v>
      </c>
      <c r="T1338">
        <v>0</v>
      </c>
      <c r="U1338">
        <v>0</v>
      </c>
      <c r="V1338">
        <v>0</v>
      </c>
    </row>
    <row r="1339" spans="1:22" x14ac:dyDescent="0.3">
      <c r="A1339" s="18" t="s">
        <v>73</v>
      </c>
      <c r="B1339" s="17" t="s">
        <v>323</v>
      </c>
      <c r="C1339" s="17" t="s">
        <v>147</v>
      </c>
      <c r="D1339" s="22">
        <v>1190399.44</v>
      </c>
      <c r="E1339" s="22">
        <v>1341755.31</v>
      </c>
      <c r="F1339" s="22">
        <v>151355.87</v>
      </c>
      <c r="G1339" s="22">
        <v>29.76</v>
      </c>
      <c r="H1339" s="22">
        <v>0</v>
      </c>
      <c r="I1339" s="22">
        <v>52663.76</v>
      </c>
      <c r="J1339" s="22">
        <v>0</v>
      </c>
      <c r="K1339" s="22">
        <v>0</v>
      </c>
      <c r="L1339" s="22">
        <v>45196.35</v>
      </c>
      <c r="M1339" s="22">
        <v>0</v>
      </c>
      <c r="N1339" s="22">
        <v>52881.5</v>
      </c>
      <c r="O1339" s="22">
        <v>1568.06</v>
      </c>
      <c r="P1339" s="22">
        <v>0</v>
      </c>
      <c r="Q1339" s="22">
        <v>0</v>
      </c>
      <c r="R1339" s="22">
        <v>0</v>
      </c>
      <c r="S1339" s="22">
        <v>0</v>
      </c>
      <c r="T1339">
        <v>0</v>
      </c>
      <c r="U1339">
        <v>0</v>
      </c>
      <c r="V1339">
        <v>0</v>
      </c>
    </row>
    <row r="1340" spans="1:22" x14ac:dyDescent="0.3">
      <c r="A1340" s="18" t="s">
        <v>73</v>
      </c>
      <c r="B1340" s="17" t="s">
        <v>323</v>
      </c>
      <c r="C1340" s="17" t="s">
        <v>148</v>
      </c>
      <c r="D1340" s="22">
        <v>810383.58000000101</v>
      </c>
      <c r="E1340" s="22">
        <v>902163.04000000097</v>
      </c>
      <c r="F1340" s="22">
        <v>91779.46</v>
      </c>
      <c r="G1340" s="22">
        <v>50.74</v>
      </c>
      <c r="H1340" s="22">
        <v>0</v>
      </c>
      <c r="I1340" s="22">
        <v>30104.26</v>
      </c>
      <c r="J1340" s="22">
        <v>0</v>
      </c>
      <c r="K1340" s="22">
        <v>0</v>
      </c>
      <c r="L1340" s="22">
        <v>31680.39</v>
      </c>
      <c r="M1340" s="22">
        <v>0</v>
      </c>
      <c r="N1340" s="22">
        <v>64295.06</v>
      </c>
      <c r="O1340" s="22">
        <v>782.07</v>
      </c>
      <c r="P1340" s="22">
        <v>0</v>
      </c>
      <c r="Q1340" s="22">
        <v>0</v>
      </c>
      <c r="R1340" s="22">
        <v>0</v>
      </c>
      <c r="S1340" s="22">
        <v>0</v>
      </c>
      <c r="T1340">
        <v>0</v>
      </c>
      <c r="U1340">
        <v>0</v>
      </c>
      <c r="V1340">
        <v>0</v>
      </c>
    </row>
    <row r="1341" spans="1:22" x14ac:dyDescent="0.3">
      <c r="A1341" s="18" t="s">
        <v>73</v>
      </c>
      <c r="B1341" s="17" t="s">
        <v>323</v>
      </c>
      <c r="C1341" s="17" t="s">
        <v>149</v>
      </c>
      <c r="D1341" s="22">
        <v>1687983.32</v>
      </c>
      <c r="E1341" s="22">
        <v>1919291.94</v>
      </c>
      <c r="F1341" s="22">
        <v>231308.62</v>
      </c>
      <c r="G1341" s="22">
        <v>79</v>
      </c>
      <c r="H1341" s="22">
        <v>0</v>
      </c>
      <c r="I1341" s="22">
        <v>77235.73</v>
      </c>
      <c r="J1341" s="22">
        <v>0</v>
      </c>
      <c r="K1341" s="22">
        <v>0</v>
      </c>
      <c r="L1341" s="22">
        <v>78238.789999999994</v>
      </c>
      <c r="M1341" s="22">
        <v>0</v>
      </c>
      <c r="N1341" s="22">
        <v>236790.37</v>
      </c>
      <c r="O1341" s="22">
        <v>532.98</v>
      </c>
      <c r="P1341" s="22">
        <v>0</v>
      </c>
      <c r="Q1341" s="22">
        <v>0</v>
      </c>
      <c r="R1341" s="22">
        <v>0</v>
      </c>
      <c r="S1341" s="22">
        <v>0</v>
      </c>
      <c r="T1341">
        <v>0</v>
      </c>
      <c r="U1341">
        <v>0</v>
      </c>
      <c r="V1341">
        <v>0</v>
      </c>
    </row>
    <row r="1342" spans="1:22" x14ac:dyDescent="0.3">
      <c r="A1342" s="18" t="s">
        <v>73</v>
      </c>
      <c r="B1342" s="17" t="s">
        <v>323</v>
      </c>
      <c r="C1342" s="17" t="s">
        <v>150</v>
      </c>
      <c r="D1342" s="22">
        <v>171100.18</v>
      </c>
      <c r="E1342" s="22">
        <v>291301.40000000002</v>
      </c>
      <c r="F1342" s="22">
        <v>120201.22</v>
      </c>
      <c r="G1342" s="22">
        <v>15.7</v>
      </c>
      <c r="H1342" s="22">
        <v>0</v>
      </c>
      <c r="I1342" s="22">
        <v>16750.97</v>
      </c>
      <c r="J1342" s="22">
        <v>0</v>
      </c>
      <c r="K1342" s="22">
        <v>0</v>
      </c>
      <c r="L1342" s="22">
        <v>18178.939999999999</v>
      </c>
      <c r="M1342" s="22">
        <v>0</v>
      </c>
      <c r="N1342" s="22">
        <v>14265.7</v>
      </c>
      <c r="O1342" s="22">
        <v>50</v>
      </c>
      <c r="P1342" s="22">
        <v>0</v>
      </c>
      <c r="Q1342" s="22">
        <v>0</v>
      </c>
      <c r="R1342" s="22">
        <v>0</v>
      </c>
      <c r="S1342" s="22">
        <v>0</v>
      </c>
      <c r="T1342">
        <v>0</v>
      </c>
      <c r="U1342">
        <v>0</v>
      </c>
      <c r="V1342">
        <v>0</v>
      </c>
    </row>
    <row r="1343" spans="1:22" x14ac:dyDescent="0.3">
      <c r="A1343" s="18" t="s">
        <v>73</v>
      </c>
      <c r="B1343" s="17" t="s">
        <v>323</v>
      </c>
      <c r="C1343" s="17" t="s">
        <v>151</v>
      </c>
      <c r="D1343" s="22">
        <v>866692.78</v>
      </c>
      <c r="E1343" s="22">
        <v>1603074.05</v>
      </c>
      <c r="F1343" s="22">
        <v>736381.27</v>
      </c>
      <c r="G1343" s="22">
        <v>48.4</v>
      </c>
      <c r="H1343" s="22">
        <v>0</v>
      </c>
      <c r="I1343" s="22">
        <v>84319.22</v>
      </c>
      <c r="J1343" s="22">
        <v>0</v>
      </c>
      <c r="K1343" s="22">
        <v>0</v>
      </c>
      <c r="L1343" s="22">
        <v>158759.79999999999</v>
      </c>
      <c r="M1343" s="22">
        <v>0</v>
      </c>
      <c r="N1343" s="22">
        <v>49617.84</v>
      </c>
      <c r="O1343" s="22">
        <v>25</v>
      </c>
      <c r="P1343" s="22">
        <v>0</v>
      </c>
      <c r="Q1343" s="22">
        <v>0</v>
      </c>
      <c r="R1343" s="22">
        <v>0</v>
      </c>
      <c r="S1343" s="22">
        <v>0</v>
      </c>
      <c r="T1343">
        <v>0</v>
      </c>
      <c r="U1343">
        <v>0</v>
      </c>
      <c r="V1343">
        <v>0</v>
      </c>
    </row>
    <row r="1344" spans="1:22" x14ac:dyDescent="0.3">
      <c r="A1344" s="18" t="s">
        <v>74</v>
      </c>
      <c r="B1344" s="17" t="s">
        <v>324</v>
      </c>
      <c r="C1344" s="17" t="s">
        <v>129</v>
      </c>
      <c r="D1344" s="22">
        <v>2809012.33</v>
      </c>
      <c r="E1344" s="22">
        <v>3074558.82</v>
      </c>
      <c r="F1344" s="22">
        <v>265546.49</v>
      </c>
      <c r="G1344" s="22">
        <v>81.38</v>
      </c>
      <c r="H1344" s="22">
        <v>0</v>
      </c>
      <c r="I1344" s="22">
        <v>73200.56</v>
      </c>
      <c r="J1344" s="22">
        <v>0</v>
      </c>
      <c r="K1344" s="22">
        <v>0</v>
      </c>
      <c r="L1344" s="22">
        <v>0</v>
      </c>
      <c r="M1344" s="22">
        <v>0</v>
      </c>
      <c r="N1344" s="22">
        <v>226924.65</v>
      </c>
      <c r="O1344" s="22">
        <v>0</v>
      </c>
      <c r="P1344" s="22">
        <v>0</v>
      </c>
      <c r="Q1344" s="22">
        <v>0</v>
      </c>
      <c r="R1344" s="22">
        <v>0</v>
      </c>
      <c r="S1344" s="22">
        <v>0</v>
      </c>
      <c r="T1344">
        <v>0</v>
      </c>
      <c r="U1344">
        <v>0</v>
      </c>
      <c r="V1344">
        <v>0</v>
      </c>
    </row>
    <row r="1345" spans="1:22" x14ac:dyDescent="0.3">
      <c r="A1345" s="18" t="s">
        <v>74</v>
      </c>
      <c r="B1345" s="17" t="s">
        <v>324</v>
      </c>
      <c r="C1345" s="17" t="s">
        <v>130</v>
      </c>
      <c r="D1345" s="22">
        <v>78034.509999999995</v>
      </c>
      <c r="E1345" s="22">
        <v>84011.44</v>
      </c>
      <c r="F1345" s="22">
        <v>5976.93</v>
      </c>
      <c r="G1345" s="22">
        <v>14.76</v>
      </c>
      <c r="H1345" s="22">
        <v>0</v>
      </c>
      <c r="I1345" s="22">
        <v>1458.21</v>
      </c>
      <c r="J1345" s="22">
        <v>0</v>
      </c>
      <c r="K1345" s="22">
        <v>0</v>
      </c>
      <c r="L1345" s="22">
        <v>0</v>
      </c>
      <c r="M1345" s="22">
        <v>0</v>
      </c>
      <c r="N1345" s="22">
        <v>12687.65</v>
      </c>
      <c r="O1345" s="22">
        <v>0</v>
      </c>
      <c r="P1345" s="22">
        <v>0</v>
      </c>
      <c r="Q1345" s="22">
        <v>0</v>
      </c>
      <c r="R1345" s="22">
        <v>0</v>
      </c>
      <c r="S1345" s="22">
        <v>0</v>
      </c>
      <c r="T1345">
        <v>0</v>
      </c>
      <c r="U1345">
        <v>0</v>
      </c>
      <c r="V1345">
        <v>0</v>
      </c>
    </row>
    <row r="1346" spans="1:22" x14ac:dyDescent="0.3">
      <c r="A1346" s="18" t="s">
        <v>74</v>
      </c>
      <c r="B1346" s="17" t="s">
        <v>324</v>
      </c>
      <c r="C1346" s="17" t="s">
        <v>131</v>
      </c>
      <c r="D1346" s="22">
        <v>5792069.2400000002</v>
      </c>
      <c r="E1346" s="22">
        <v>6142217.2999999998</v>
      </c>
      <c r="F1346" s="22">
        <v>350148.06</v>
      </c>
      <c r="G1346" s="22">
        <v>229.08</v>
      </c>
      <c r="H1346" s="22">
        <v>0</v>
      </c>
      <c r="I1346" s="22">
        <v>102878.07</v>
      </c>
      <c r="J1346" s="22">
        <v>0</v>
      </c>
      <c r="K1346" s="22">
        <v>0</v>
      </c>
      <c r="L1346" s="22">
        <v>0</v>
      </c>
      <c r="M1346" s="22">
        <v>0</v>
      </c>
      <c r="N1346" s="22">
        <v>359369.49</v>
      </c>
      <c r="O1346" s="22">
        <v>0</v>
      </c>
      <c r="P1346" s="22">
        <v>0</v>
      </c>
      <c r="Q1346" s="22">
        <v>0</v>
      </c>
      <c r="R1346" s="22">
        <v>0</v>
      </c>
      <c r="S1346" s="22">
        <v>0</v>
      </c>
      <c r="T1346">
        <v>0</v>
      </c>
      <c r="U1346">
        <v>0</v>
      </c>
      <c r="V1346">
        <v>0</v>
      </c>
    </row>
    <row r="1347" spans="1:22" x14ac:dyDescent="0.3">
      <c r="A1347" s="18" t="s">
        <v>74</v>
      </c>
      <c r="B1347" s="17" t="s">
        <v>324</v>
      </c>
      <c r="C1347" s="17" t="s">
        <v>132</v>
      </c>
      <c r="D1347" s="22">
        <v>7005432.8600000199</v>
      </c>
      <c r="E1347" s="22">
        <v>7322457.5684000198</v>
      </c>
      <c r="F1347" s="22">
        <v>455633.83</v>
      </c>
      <c r="G1347" s="22">
        <v>80.540000000000006</v>
      </c>
      <c r="H1347" s="22">
        <v>0</v>
      </c>
      <c r="I1347" s="22">
        <v>144156.85999999999</v>
      </c>
      <c r="J1347" s="22">
        <v>0</v>
      </c>
      <c r="K1347" s="22">
        <v>0</v>
      </c>
      <c r="L1347" s="22">
        <v>0</v>
      </c>
      <c r="M1347" s="22">
        <v>0</v>
      </c>
      <c r="N1347" s="22">
        <v>405626.85</v>
      </c>
      <c r="O1347" s="22">
        <v>0</v>
      </c>
      <c r="P1347" s="22">
        <v>0</v>
      </c>
      <c r="Q1347" s="22">
        <v>138609.12160000001</v>
      </c>
      <c r="R1347" s="22">
        <v>0</v>
      </c>
      <c r="S1347" s="22">
        <v>0</v>
      </c>
      <c r="T1347">
        <v>18368.849999999999</v>
      </c>
      <c r="U1347">
        <v>0</v>
      </c>
      <c r="V1347">
        <v>0</v>
      </c>
    </row>
    <row r="1348" spans="1:22" x14ac:dyDescent="0.3">
      <c r="A1348" s="18" t="s">
        <v>74</v>
      </c>
      <c r="B1348" s="17" t="s">
        <v>324</v>
      </c>
      <c r="C1348" s="17" t="s">
        <v>133</v>
      </c>
      <c r="D1348" s="22">
        <v>57951501.900000103</v>
      </c>
      <c r="E1348" s="22">
        <v>45031976.548300102</v>
      </c>
      <c r="F1348" s="22">
        <v>926932.58</v>
      </c>
      <c r="G1348" s="22">
        <v>23.38</v>
      </c>
      <c r="H1348" s="22">
        <v>0</v>
      </c>
      <c r="I1348" s="22">
        <v>274623.84999999998</v>
      </c>
      <c r="J1348" s="22">
        <v>0</v>
      </c>
      <c r="K1348" s="22">
        <v>0</v>
      </c>
      <c r="L1348" s="22">
        <v>0</v>
      </c>
      <c r="M1348" s="22">
        <v>0</v>
      </c>
      <c r="N1348" s="22">
        <v>2779977.36</v>
      </c>
      <c r="O1348" s="22">
        <v>0</v>
      </c>
      <c r="P1348" s="22">
        <v>0</v>
      </c>
      <c r="Q1348" s="22">
        <v>13846587.6317</v>
      </c>
      <c r="R1348" s="22">
        <v>129.69999999999999</v>
      </c>
      <c r="S1348" s="22">
        <v>0</v>
      </c>
      <c r="T1348">
        <v>1377718.41</v>
      </c>
      <c r="U1348">
        <v>0</v>
      </c>
      <c r="V1348">
        <v>0</v>
      </c>
    </row>
    <row r="1349" spans="1:22" x14ac:dyDescent="0.3">
      <c r="A1349" s="18" t="s">
        <v>74</v>
      </c>
      <c r="B1349" s="17" t="s">
        <v>324</v>
      </c>
      <c r="C1349" s="17" t="s">
        <v>134</v>
      </c>
      <c r="D1349" s="22">
        <v>8162546.7600000203</v>
      </c>
      <c r="E1349" s="22">
        <v>8690751.3300000206</v>
      </c>
      <c r="F1349" s="22">
        <v>528204.56999999995</v>
      </c>
      <c r="G1349" s="22">
        <v>90.25</v>
      </c>
      <c r="H1349" s="22">
        <v>0</v>
      </c>
      <c r="I1349" s="22">
        <v>159843.79999999999</v>
      </c>
      <c r="J1349" s="22">
        <v>0</v>
      </c>
      <c r="K1349" s="22">
        <v>0</v>
      </c>
      <c r="L1349" s="22">
        <v>0</v>
      </c>
      <c r="M1349" s="22">
        <v>0</v>
      </c>
      <c r="N1349" s="22">
        <v>499828.33</v>
      </c>
      <c r="O1349" s="22">
        <v>0</v>
      </c>
      <c r="P1349" s="22">
        <v>0</v>
      </c>
      <c r="Q1349" s="22">
        <v>0</v>
      </c>
      <c r="R1349" s="22">
        <v>0</v>
      </c>
      <c r="S1349" s="22">
        <v>0</v>
      </c>
      <c r="T1349">
        <v>0</v>
      </c>
      <c r="U1349">
        <v>0</v>
      </c>
      <c r="V1349">
        <v>0</v>
      </c>
    </row>
    <row r="1350" spans="1:22" x14ac:dyDescent="0.3">
      <c r="A1350" s="18" t="s">
        <v>74</v>
      </c>
      <c r="B1350" s="17" t="s">
        <v>324</v>
      </c>
      <c r="C1350" s="17" t="s">
        <v>135</v>
      </c>
      <c r="D1350" s="22">
        <v>1790546.41</v>
      </c>
      <c r="E1350" s="22">
        <v>1935907.66</v>
      </c>
      <c r="F1350" s="22">
        <v>145361.25</v>
      </c>
      <c r="G1350" s="22">
        <v>68.489999999999995</v>
      </c>
      <c r="H1350" s="22">
        <v>0</v>
      </c>
      <c r="I1350" s="22">
        <v>36775.769999999997</v>
      </c>
      <c r="J1350" s="22">
        <v>0</v>
      </c>
      <c r="K1350" s="22">
        <v>0</v>
      </c>
      <c r="L1350" s="22">
        <v>0</v>
      </c>
      <c r="M1350" s="22">
        <v>0</v>
      </c>
      <c r="N1350" s="22">
        <v>141130.82</v>
      </c>
      <c r="O1350" s="22">
        <v>0</v>
      </c>
      <c r="P1350" s="22">
        <v>0</v>
      </c>
      <c r="Q1350" s="22">
        <v>0</v>
      </c>
      <c r="R1350" s="22">
        <v>0</v>
      </c>
      <c r="S1350" s="22">
        <v>0</v>
      </c>
      <c r="T1350">
        <v>0</v>
      </c>
      <c r="U1350">
        <v>0</v>
      </c>
      <c r="V1350">
        <v>0</v>
      </c>
    </row>
    <row r="1351" spans="1:22" x14ac:dyDescent="0.3">
      <c r="A1351" s="18" t="s">
        <v>74</v>
      </c>
      <c r="B1351" s="17" t="s">
        <v>324</v>
      </c>
      <c r="C1351" s="17" t="s">
        <v>136</v>
      </c>
      <c r="D1351" s="22">
        <v>18305592.91</v>
      </c>
      <c r="E1351" s="22">
        <v>19284152.127999999</v>
      </c>
      <c r="F1351" s="22">
        <v>1147626.8700000001</v>
      </c>
      <c r="G1351" s="22">
        <v>67.94</v>
      </c>
      <c r="H1351" s="22">
        <v>0</v>
      </c>
      <c r="I1351" s="22">
        <v>357900.04</v>
      </c>
      <c r="J1351" s="22">
        <v>0</v>
      </c>
      <c r="K1351" s="22">
        <v>0</v>
      </c>
      <c r="L1351" s="22">
        <v>0</v>
      </c>
      <c r="M1351" s="22">
        <v>0</v>
      </c>
      <c r="N1351" s="22">
        <v>803547.12</v>
      </c>
      <c r="O1351" s="22">
        <v>0</v>
      </c>
      <c r="P1351" s="22">
        <v>0</v>
      </c>
      <c r="Q1351" s="22">
        <v>169067.652</v>
      </c>
      <c r="R1351" s="22">
        <v>0</v>
      </c>
      <c r="S1351" s="22">
        <v>0</v>
      </c>
      <c r="T1351">
        <v>98092.1</v>
      </c>
      <c r="U1351">
        <v>0</v>
      </c>
      <c r="V1351">
        <v>0</v>
      </c>
    </row>
    <row r="1352" spans="1:22" x14ac:dyDescent="0.3">
      <c r="A1352" s="18" t="s">
        <v>74</v>
      </c>
      <c r="B1352" s="17" t="s">
        <v>324</v>
      </c>
      <c r="C1352" s="17" t="s">
        <v>137</v>
      </c>
      <c r="D1352" s="22">
        <v>77809156.259999797</v>
      </c>
      <c r="E1352" s="22">
        <v>71987113.142499804</v>
      </c>
      <c r="F1352" s="22">
        <v>3137159.64</v>
      </c>
      <c r="G1352" s="22">
        <v>13.59</v>
      </c>
      <c r="H1352" s="22">
        <v>0</v>
      </c>
      <c r="I1352" s="22">
        <v>1081809.3400000001</v>
      </c>
      <c r="J1352" s="22">
        <v>0</v>
      </c>
      <c r="K1352" s="22">
        <v>0</v>
      </c>
      <c r="L1352" s="22">
        <v>0</v>
      </c>
      <c r="M1352" s="22">
        <v>0</v>
      </c>
      <c r="N1352" s="22">
        <v>2799724.41</v>
      </c>
      <c r="O1352" s="22">
        <v>0</v>
      </c>
      <c r="P1352" s="22">
        <v>0</v>
      </c>
      <c r="Q1352" s="22">
        <v>8959202.7575000003</v>
      </c>
      <c r="R1352" s="22">
        <v>0</v>
      </c>
      <c r="S1352" s="22">
        <v>0</v>
      </c>
      <c r="T1352">
        <v>163518.16</v>
      </c>
      <c r="U1352">
        <v>0</v>
      </c>
      <c r="V1352">
        <v>0</v>
      </c>
    </row>
    <row r="1353" spans="1:22" x14ac:dyDescent="0.3">
      <c r="A1353" s="18" t="s">
        <v>74</v>
      </c>
      <c r="B1353" s="17" t="s">
        <v>324</v>
      </c>
      <c r="C1353" s="17" t="s">
        <v>138</v>
      </c>
      <c r="D1353" s="22">
        <v>442298.02</v>
      </c>
      <c r="E1353" s="22">
        <v>470506.86</v>
      </c>
      <c r="F1353" s="22">
        <v>28208.84</v>
      </c>
      <c r="G1353" s="22">
        <v>16.73</v>
      </c>
      <c r="H1353" s="22">
        <v>0</v>
      </c>
      <c r="I1353" s="22">
        <v>4923.95</v>
      </c>
      <c r="J1353" s="22">
        <v>0</v>
      </c>
      <c r="K1353" s="22">
        <v>0</v>
      </c>
      <c r="L1353" s="22">
        <v>0</v>
      </c>
      <c r="M1353" s="22">
        <v>0</v>
      </c>
      <c r="N1353" s="22">
        <v>26396.39</v>
      </c>
      <c r="O1353" s="22">
        <v>0</v>
      </c>
      <c r="P1353" s="22">
        <v>0</v>
      </c>
      <c r="Q1353" s="22">
        <v>0</v>
      </c>
      <c r="R1353" s="22">
        <v>0</v>
      </c>
      <c r="S1353" s="22">
        <v>0</v>
      </c>
      <c r="T1353">
        <v>0</v>
      </c>
      <c r="U1353">
        <v>0</v>
      </c>
      <c r="V1353">
        <v>0</v>
      </c>
    </row>
    <row r="1354" spans="1:22" x14ac:dyDescent="0.3">
      <c r="A1354" s="18" t="s">
        <v>74</v>
      </c>
      <c r="B1354" s="17" t="s">
        <v>324</v>
      </c>
      <c r="C1354" s="17" t="s">
        <v>139</v>
      </c>
      <c r="D1354" s="22">
        <v>13934269.76</v>
      </c>
      <c r="E1354" s="22">
        <v>11812150.212400001</v>
      </c>
      <c r="F1354" s="22">
        <v>913225.1</v>
      </c>
      <c r="G1354" s="22">
        <v>36.74</v>
      </c>
      <c r="H1354" s="22">
        <v>0</v>
      </c>
      <c r="I1354" s="22">
        <v>263855.59999999998</v>
      </c>
      <c r="J1354" s="22">
        <v>0</v>
      </c>
      <c r="K1354" s="22">
        <v>0</v>
      </c>
      <c r="L1354" s="22">
        <v>0</v>
      </c>
      <c r="M1354" s="22">
        <v>0</v>
      </c>
      <c r="N1354" s="22">
        <v>516327.37</v>
      </c>
      <c r="O1354" s="22">
        <v>0</v>
      </c>
      <c r="P1354" s="22">
        <v>0</v>
      </c>
      <c r="Q1354" s="22">
        <v>3035344.6475999998</v>
      </c>
      <c r="R1354" s="22">
        <v>0</v>
      </c>
      <c r="S1354" s="22">
        <v>0</v>
      </c>
      <c r="T1354">
        <v>73181.919999999998</v>
      </c>
      <c r="U1354">
        <v>0</v>
      </c>
      <c r="V1354">
        <v>0</v>
      </c>
    </row>
    <row r="1355" spans="1:22" x14ac:dyDescent="0.3">
      <c r="A1355" s="18" t="s">
        <v>74</v>
      </c>
      <c r="B1355" s="17" t="s">
        <v>324</v>
      </c>
      <c r="C1355" s="17" t="s">
        <v>140</v>
      </c>
      <c r="D1355" s="22">
        <v>1984318.64</v>
      </c>
      <c r="E1355" s="22">
        <v>1008833.6895</v>
      </c>
      <c r="F1355" s="22">
        <v>2184.11</v>
      </c>
      <c r="G1355" s="22">
        <v>8.82</v>
      </c>
      <c r="H1355" s="22">
        <v>0</v>
      </c>
      <c r="I1355" s="22">
        <v>0</v>
      </c>
      <c r="J1355" s="22">
        <v>0</v>
      </c>
      <c r="K1355" s="22">
        <v>0</v>
      </c>
      <c r="L1355" s="22">
        <v>0</v>
      </c>
      <c r="M1355" s="22">
        <v>0</v>
      </c>
      <c r="N1355" s="22">
        <v>67112.460000000006</v>
      </c>
      <c r="O1355" s="22">
        <v>0</v>
      </c>
      <c r="P1355" s="22">
        <v>0</v>
      </c>
      <c r="Q1355" s="22">
        <v>977669.06050000002</v>
      </c>
      <c r="R1355" s="22">
        <v>0</v>
      </c>
      <c r="S1355" s="22">
        <v>0</v>
      </c>
      <c r="T1355">
        <v>79064.78</v>
      </c>
      <c r="U1355">
        <v>0</v>
      </c>
      <c r="V1355">
        <v>0</v>
      </c>
    </row>
    <row r="1356" spans="1:22" x14ac:dyDescent="0.3">
      <c r="A1356" s="18" t="s">
        <v>74</v>
      </c>
      <c r="B1356" s="17" t="s">
        <v>324</v>
      </c>
      <c r="C1356" s="17" t="s">
        <v>141</v>
      </c>
      <c r="D1356" s="22">
        <v>10858064.4600001</v>
      </c>
      <c r="E1356" s="22">
        <v>11885735.4600001</v>
      </c>
      <c r="F1356" s="22">
        <v>1027671</v>
      </c>
      <c r="G1356" s="22">
        <v>22.97</v>
      </c>
      <c r="H1356" s="22">
        <v>0</v>
      </c>
      <c r="I1356" s="22">
        <v>267987.15000000002</v>
      </c>
      <c r="J1356" s="22">
        <v>0</v>
      </c>
      <c r="K1356" s="22">
        <v>0</v>
      </c>
      <c r="L1356" s="22">
        <v>0</v>
      </c>
      <c r="M1356" s="22">
        <v>0</v>
      </c>
      <c r="N1356" s="22">
        <v>456403.43</v>
      </c>
      <c r="O1356" s="22">
        <v>0</v>
      </c>
      <c r="P1356" s="22">
        <v>0</v>
      </c>
      <c r="Q1356" s="22">
        <v>0</v>
      </c>
      <c r="R1356" s="22">
        <v>0</v>
      </c>
      <c r="S1356" s="22">
        <v>0</v>
      </c>
      <c r="T1356">
        <v>0</v>
      </c>
      <c r="U1356">
        <v>0</v>
      </c>
      <c r="V1356">
        <v>0</v>
      </c>
    </row>
    <row r="1357" spans="1:22" x14ac:dyDescent="0.3">
      <c r="A1357" s="18" t="s">
        <v>74</v>
      </c>
      <c r="B1357" s="17" t="s">
        <v>324</v>
      </c>
      <c r="C1357" s="17" t="s">
        <v>142</v>
      </c>
      <c r="D1357" s="22">
        <v>2787647.71</v>
      </c>
      <c r="E1357" s="22">
        <v>2958131.35</v>
      </c>
      <c r="F1357" s="22">
        <v>170483.64</v>
      </c>
      <c r="G1357" s="22">
        <v>170.02</v>
      </c>
      <c r="H1357" s="22">
        <v>0</v>
      </c>
      <c r="I1357" s="22">
        <v>53977.97</v>
      </c>
      <c r="J1357" s="22">
        <v>0</v>
      </c>
      <c r="K1357" s="22">
        <v>0</v>
      </c>
      <c r="L1357" s="22">
        <v>0</v>
      </c>
      <c r="M1357" s="22">
        <v>0</v>
      </c>
      <c r="N1357" s="22">
        <v>122398.93</v>
      </c>
      <c r="O1357" s="22">
        <v>0</v>
      </c>
      <c r="P1357" s="22">
        <v>0</v>
      </c>
      <c r="Q1357" s="22">
        <v>0</v>
      </c>
      <c r="R1357" s="22">
        <v>0</v>
      </c>
      <c r="S1357" s="22">
        <v>0</v>
      </c>
      <c r="T1357">
        <v>0</v>
      </c>
      <c r="U1357">
        <v>0</v>
      </c>
      <c r="V1357">
        <v>0</v>
      </c>
    </row>
    <row r="1358" spans="1:22" x14ac:dyDescent="0.3">
      <c r="A1358" s="18" t="s">
        <v>74</v>
      </c>
      <c r="B1358" s="17" t="s">
        <v>324</v>
      </c>
      <c r="C1358" s="17" t="s">
        <v>143</v>
      </c>
      <c r="D1358" s="22">
        <v>13248016.880000001</v>
      </c>
      <c r="E1358" s="22">
        <v>14143971.890000001</v>
      </c>
      <c r="F1358" s="22">
        <v>895955.01</v>
      </c>
      <c r="G1358" s="22">
        <v>68.88</v>
      </c>
      <c r="H1358" s="22">
        <v>0</v>
      </c>
      <c r="I1358" s="22">
        <v>232610.02</v>
      </c>
      <c r="J1358" s="22">
        <v>0</v>
      </c>
      <c r="K1358" s="22">
        <v>0</v>
      </c>
      <c r="L1358" s="22">
        <v>0</v>
      </c>
      <c r="M1358" s="22">
        <v>0</v>
      </c>
      <c r="N1358" s="22">
        <v>1283581.79</v>
      </c>
      <c r="O1358" s="22">
        <v>0</v>
      </c>
      <c r="P1358" s="22">
        <v>0</v>
      </c>
      <c r="Q1358" s="22">
        <v>0</v>
      </c>
      <c r="R1358" s="22">
        <v>0</v>
      </c>
      <c r="S1358" s="22">
        <v>0</v>
      </c>
      <c r="T1358">
        <v>0</v>
      </c>
      <c r="U1358">
        <v>0</v>
      </c>
      <c r="V1358">
        <v>0</v>
      </c>
    </row>
    <row r="1359" spans="1:22" x14ac:dyDescent="0.3">
      <c r="A1359" s="18" t="s">
        <v>74</v>
      </c>
      <c r="B1359" s="17" t="s">
        <v>324</v>
      </c>
      <c r="C1359" s="17" t="s">
        <v>144</v>
      </c>
      <c r="D1359" s="22">
        <v>3211870.73</v>
      </c>
      <c r="E1359" s="22">
        <v>2765282.1129000001</v>
      </c>
      <c r="F1359" s="22">
        <v>47817.59</v>
      </c>
      <c r="G1359" s="22">
        <v>0</v>
      </c>
      <c r="H1359" s="22">
        <v>0</v>
      </c>
      <c r="I1359" s="22">
        <v>9599.5499999999993</v>
      </c>
      <c r="J1359" s="22">
        <v>0</v>
      </c>
      <c r="K1359" s="22">
        <v>0</v>
      </c>
      <c r="L1359" s="22">
        <v>0</v>
      </c>
      <c r="M1359" s="22">
        <v>0</v>
      </c>
      <c r="N1359" s="22">
        <v>80761.240000000005</v>
      </c>
      <c r="O1359" s="22">
        <v>0</v>
      </c>
      <c r="P1359" s="22">
        <v>0</v>
      </c>
      <c r="Q1359" s="22">
        <v>494406.2071</v>
      </c>
      <c r="R1359" s="22">
        <v>0</v>
      </c>
      <c r="S1359" s="22">
        <v>0</v>
      </c>
      <c r="T1359">
        <v>0</v>
      </c>
      <c r="U1359">
        <v>0</v>
      </c>
      <c r="V1359">
        <v>0</v>
      </c>
    </row>
    <row r="1360" spans="1:22" x14ac:dyDescent="0.3">
      <c r="A1360" s="18" t="s">
        <v>74</v>
      </c>
      <c r="B1360" s="17" t="s">
        <v>324</v>
      </c>
      <c r="C1360" s="17" t="s">
        <v>145</v>
      </c>
      <c r="D1360" s="22">
        <v>2784082.81</v>
      </c>
      <c r="E1360" s="22">
        <v>2975805.83</v>
      </c>
      <c r="F1360" s="22">
        <v>191723.02</v>
      </c>
      <c r="G1360" s="22">
        <v>92.02</v>
      </c>
      <c r="H1360" s="22">
        <v>0</v>
      </c>
      <c r="I1360" s="22">
        <v>52858.87</v>
      </c>
      <c r="J1360" s="22">
        <v>0</v>
      </c>
      <c r="K1360" s="22">
        <v>0</v>
      </c>
      <c r="L1360" s="22">
        <v>0</v>
      </c>
      <c r="M1360" s="22">
        <v>0</v>
      </c>
      <c r="N1360" s="22">
        <v>145411.51999999999</v>
      </c>
      <c r="O1360" s="22">
        <v>0</v>
      </c>
      <c r="P1360" s="22">
        <v>0</v>
      </c>
      <c r="Q1360" s="22">
        <v>0</v>
      </c>
      <c r="R1360" s="22">
        <v>0</v>
      </c>
      <c r="S1360" s="22">
        <v>0</v>
      </c>
      <c r="T1360">
        <v>0</v>
      </c>
      <c r="U1360">
        <v>0</v>
      </c>
      <c r="V1360">
        <v>0</v>
      </c>
    </row>
    <row r="1361" spans="1:22" x14ac:dyDescent="0.3">
      <c r="A1361" s="18" t="s">
        <v>74</v>
      </c>
      <c r="B1361" s="17" t="s">
        <v>324</v>
      </c>
      <c r="C1361" s="17" t="s">
        <v>146</v>
      </c>
      <c r="D1361" s="22">
        <v>17795.810000000001</v>
      </c>
      <c r="E1361" s="22">
        <v>18457.87</v>
      </c>
      <c r="F1361" s="22">
        <v>662.06</v>
      </c>
      <c r="G1361" s="22">
        <v>7.07</v>
      </c>
      <c r="H1361" s="22">
        <v>0</v>
      </c>
      <c r="I1361" s="22">
        <v>169.24</v>
      </c>
      <c r="J1361" s="22">
        <v>0</v>
      </c>
      <c r="K1361" s="22">
        <v>0</v>
      </c>
      <c r="L1361" s="22">
        <v>0</v>
      </c>
      <c r="M1361" s="22">
        <v>0</v>
      </c>
      <c r="N1361" s="22">
        <v>0</v>
      </c>
      <c r="O1361" s="22">
        <v>0</v>
      </c>
      <c r="P1361" s="22">
        <v>0</v>
      </c>
      <c r="Q1361" s="22">
        <v>0</v>
      </c>
      <c r="R1361" s="22">
        <v>0</v>
      </c>
      <c r="S1361" s="22">
        <v>0</v>
      </c>
      <c r="T1361">
        <v>0</v>
      </c>
      <c r="U1361">
        <v>0</v>
      </c>
      <c r="V1361">
        <v>0</v>
      </c>
    </row>
    <row r="1362" spans="1:22" x14ac:dyDescent="0.3">
      <c r="A1362" s="18" t="s">
        <v>75</v>
      </c>
      <c r="B1362" s="17" t="s">
        <v>325</v>
      </c>
      <c r="C1362" s="17" t="s">
        <v>129</v>
      </c>
      <c r="D1362" s="22">
        <v>973001.43</v>
      </c>
      <c r="E1362" s="22">
        <v>1146507.72</v>
      </c>
      <c r="F1362" s="22">
        <v>173506.29</v>
      </c>
      <c r="G1362" s="22">
        <v>24.73</v>
      </c>
      <c r="H1362" s="22">
        <v>0</v>
      </c>
      <c r="I1362" s="22">
        <v>81936.960000000006</v>
      </c>
      <c r="J1362" s="22">
        <v>0</v>
      </c>
      <c r="K1362" s="22">
        <v>0</v>
      </c>
      <c r="L1362" s="22">
        <v>0</v>
      </c>
      <c r="M1362" s="22">
        <v>58481.9</v>
      </c>
      <c r="N1362" s="22">
        <v>32870.47</v>
      </c>
      <c r="O1362" s="22">
        <v>111.43</v>
      </c>
      <c r="P1362" s="22">
        <v>0</v>
      </c>
      <c r="Q1362" s="22">
        <v>0</v>
      </c>
      <c r="R1362" s="22">
        <v>0</v>
      </c>
      <c r="S1362" s="22">
        <v>0</v>
      </c>
      <c r="T1362">
        <v>0</v>
      </c>
      <c r="U1362">
        <v>0</v>
      </c>
      <c r="V1362">
        <v>0</v>
      </c>
    </row>
    <row r="1363" spans="1:22" x14ac:dyDescent="0.3">
      <c r="A1363" s="18" t="s">
        <v>75</v>
      </c>
      <c r="B1363" s="17" t="s">
        <v>325</v>
      </c>
      <c r="C1363" s="17" t="s">
        <v>131</v>
      </c>
      <c r="D1363" s="22">
        <v>787773.47</v>
      </c>
      <c r="E1363" s="22">
        <v>914865.75</v>
      </c>
      <c r="F1363" s="22">
        <v>127092.28</v>
      </c>
      <c r="G1363" s="22">
        <v>7.32</v>
      </c>
      <c r="H1363" s="22">
        <v>0</v>
      </c>
      <c r="I1363" s="22">
        <v>56257.26</v>
      </c>
      <c r="J1363" s="22">
        <v>0</v>
      </c>
      <c r="K1363" s="22">
        <v>0</v>
      </c>
      <c r="L1363" s="22">
        <v>0</v>
      </c>
      <c r="M1363" s="22">
        <v>46666.5</v>
      </c>
      <c r="N1363" s="22">
        <v>22641.83</v>
      </c>
      <c r="O1363" s="22">
        <v>0</v>
      </c>
      <c r="P1363" s="22">
        <v>0</v>
      </c>
      <c r="Q1363" s="22">
        <v>0</v>
      </c>
      <c r="R1363" s="22">
        <v>0</v>
      </c>
      <c r="S1363" s="22">
        <v>0</v>
      </c>
      <c r="T1363">
        <v>0</v>
      </c>
      <c r="U1363">
        <v>0</v>
      </c>
      <c r="V1363">
        <v>0</v>
      </c>
    </row>
    <row r="1364" spans="1:22" x14ac:dyDescent="0.3">
      <c r="A1364" s="18" t="s">
        <v>75</v>
      </c>
      <c r="B1364" s="17" t="s">
        <v>325</v>
      </c>
      <c r="C1364" s="17" t="s">
        <v>132</v>
      </c>
      <c r="D1364" s="22">
        <v>58684.14</v>
      </c>
      <c r="E1364" s="22">
        <v>85761.89</v>
      </c>
      <c r="F1364" s="22">
        <v>27077.75</v>
      </c>
      <c r="G1364" s="22">
        <v>14.04</v>
      </c>
      <c r="H1364" s="22">
        <v>0</v>
      </c>
      <c r="I1364" s="22">
        <v>13482.18</v>
      </c>
      <c r="J1364" s="22">
        <v>0</v>
      </c>
      <c r="K1364" s="22">
        <v>0</v>
      </c>
      <c r="L1364" s="22">
        <v>0</v>
      </c>
      <c r="M1364" s="22">
        <v>4374.76</v>
      </c>
      <c r="N1364" s="22">
        <v>0.26</v>
      </c>
      <c r="O1364" s="22">
        <v>0</v>
      </c>
      <c r="P1364" s="22">
        <v>0</v>
      </c>
      <c r="Q1364" s="22">
        <v>0</v>
      </c>
      <c r="R1364" s="22">
        <v>0</v>
      </c>
      <c r="S1364" s="22">
        <v>0</v>
      </c>
      <c r="T1364">
        <v>0</v>
      </c>
      <c r="U1364">
        <v>0</v>
      </c>
      <c r="V1364">
        <v>0</v>
      </c>
    </row>
    <row r="1365" spans="1:22" x14ac:dyDescent="0.3">
      <c r="A1365" s="18" t="s">
        <v>75</v>
      </c>
      <c r="B1365" s="17" t="s">
        <v>325</v>
      </c>
      <c r="C1365" s="17" t="s">
        <v>133</v>
      </c>
      <c r="D1365" s="22">
        <v>40124.36</v>
      </c>
      <c r="E1365" s="22">
        <v>42281.120000000003</v>
      </c>
      <c r="F1365" s="22">
        <v>2156.7600000000002</v>
      </c>
      <c r="G1365" s="22">
        <v>5.0599999999999996</v>
      </c>
      <c r="H1365" s="22">
        <v>0</v>
      </c>
      <c r="I1365" s="22">
        <v>0</v>
      </c>
      <c r="J1365" s="22">
        <v>0</v>
      </c>
      <c r="K1365" s="22">
        <v>0</v>
      </c>
      <c r="L1365" s="22">
        <v>0</v>
      </c>
      <c r="M1365" s="22">
        <v>2156.7600000000002</v>
      </c>
      <c r="N1365" s="22">
        <v>43.88</v>
      </c>
      <c r="O1365" s="22">
        <v>0</v>
      </c>
      <c r="P1365" s="22">
        <v>0</v>
      </c>
      <c r="Q1365" s="22">
        <v>0</v>
      </c>
      <c r="R1365" s="22">
        <v>0</v>
      </c>
      <c r="S1365" s="22">
        <v>0</v>
      </c>
      <c r="T1365">
        <v>0</v>
      </c>
      <c r="U1365">
        <v>0</v>
      </c>
      <c r="V1365">
        <v>0</v>
      </c>
    </row>
    <row r="1366" spans="1:22" x14ac:dyDescent="0.3">
      <c r="A1366" s="18" t="s">
        <v>75</v>
      </c>
      <c r="B1366" s="17" t="s">
        <v>325</v>
      </c>
      <c r="C1366" s="17" t="s">
        <v>134</v>
      </c>
      <c r="D1366" s="22">
        <v>164233.96</v>
      </c>
      <c r="E1366" s="22">
        <v>201712.49</v>
      </c>
      <c r="F1366" s="22">
        <v>37478.53</v>
      </c>
      <c r="G1366" s="22">
        <v>3.22</v>
      </c>
      <c r="H1366" s="22">
        <v>0</v>
      </c>
      <c r="I1366" s="22">
        <v>19826.84</v>
      </c>
      <c r="J1366" s="22">
        <v>0</v>
      </c>
      <c r="K1366" s="22">
        <v>0</v>
      </c>
      <c r="L1366" s="22">
        <v>0</v>
      </c>
      <c r="M1366" s="22">
        <v>10287.299999999999</v>
      </c>
      <c r="N1366" s="22">
        <v>23306.63</v>
      </c>
      <c r="O1366" s="22">
        <v>0</v>
      </c>
      <c r="P1366" s="22">
        <v>0</v>
      </c>
      <c r="Q1366" s="22">
        <v>0</v>
      </c>
      <c r="R1366" s="22">
        <v>0</v>
      </c>
      <c r="S1366" s="22">
        <v>0</v>
      </c>
      <c r="T1366">
        <v>0</v>
      </c>
      <c r="U1366">
        <v>0</v>
      </c>
      <c r="V1366">
        <v>0</v>
      </c>
    </row>
    <row r="1367" spans="1:22" x14ac:dyDescent="0.3">
      <c r="A1367" s="18" t="s">
        <v>75</v>
      </c>
      <c r="B1367" s="17" t="s">
        <v>325</v>
      </c>
      <c r="C1367" s="17" t="s">
        <v>135</v>
      </c>
      <c r="D1367" s="22">
        <v>1397946.13</v>
      </c>
      <c r="E1367" s="22">
        <v>1632376.39</v>
      </c>
      <c r="F1367" s="22">
        <v>234430.26</v>
      </c>
      <c r="G1367" s="22">
        <v>5.62</v>
      </c>
      <c r="H1367" s="22">
        <v>0</v>
      </c>
      <c r="I1367" s="22">
        <v>109226.74</v>
      </c>
      <c r="J1367" s="22">
        <v>0</v>
      </c>
      <c r="K1367" s="22">
        <v>0</v>
      </c>
      <c r="L1367" s="22">
        <v>0</v>
      </c>
      <c r="M1367" s="22">
        <v>83260.38</v>
      </c>
      <c r="N1367" s="22">
        <v>106494.42</v>
      </c>
      <c r="O1367" s="22">
        <v>1197.81</v>
      </c>
      <c r="P1367" s="22">
        <v>0</v>
      </c>
      <c r="Q1367" s="22">
        <v>0</v>
      </c>
      <c r="R1367" s="22">
        <v>0</v>
      </c>
      <c r="S1367" s="22">
        <v>0</v>
      </c>
      <c r="T1367">
        <v>0</v>
      </c>
      <c r="U1367">
        <v>0</v>
      </c>
      <c r="V1367">
        <v>0</v>
      </c>
    </row>
    <row r="1368" spans="1:22" x14ac:dyDescent="0.3">
      <c r="A1368" s="18" t="s">
        <v>75</v>
      </c>
      <c r="B1368" s="17" t="s">
        <v>325</v>
      </c>
      <c r="C1368" s="17" t="s">
        <v>137</v>
      </c>
      <c r="D1368" s="22">
        <v>600915.51</v>
      </c>
      <c r="E1368" s="22">
        <v>795207.4</v>
      </c>
      <c r="F1368" s="22">
        <v>194291.89</v>
      </c>
      <c r="G1368" s="22">
        <v>18.97</v>
      </c>
      <c r="H1368" s="22">
        <v>0</v>
      </c>
      <c r="I1368" s="22">
        <v>96863.92</v>
      </c>
      <c r="J1368" s="22">
        <v>0</v>
      </c>
      <c r="K1368" s="22">
        <v>0</v>
      </c>
      <c r="L1368" s="22">
        <v>0</v>
      </c>
      <c r="M1368" s="22">
        <v>40554.980000000003</v>
      </c>
      <c r="N1368" s="22">
        <v>28928.42</v>
      </c>
      <c r="O1368" s="22">
        <v>138.41999999999999</v>
      </c>
      <c r="P1368" s="22">
        <v>0</v>
      </c>
      <c r="Q1368" s="22">
        <v>0</v>
      </c>
      <c r="R1368" s="22">
        <v>0</v>
      </c>
      <c r="S1368" s="22">
        <v>0</v>
      </c>
      <c r="T1368">
        <v>0</v>
      </c>
      <c r="U1368">
        <v>0</v>
      </c>
      <c r="V1368">
        <v>0</v>
      </c>
    </row>
    <row r="1369" spans="1:22" x14ac:dyDescent="0.3">
      <c r="A1369" s="18" t="s">
        <v>75</v>
      </c>
      <c r="B1369" s="17" t="s">
        <v>325</v>
      </c>
      <c r="C1369" s="17" t="s">
        <v>139</v>
      </c>
      <c r="D1369" s="22">
        <v>1721372.38</v>
      </c>
      <c r="E1369" s="22">
        <v>2008945.72</v>
      </c>
      <c r="F1369" s="22">
        <v>287573.34000000003</v>
      </c>
      <c r="G1369" s="22">
        <v>3.76</v>
      </c>
      <c r="H1369" s="22">
        <v>0</v>
      </c>
      <c r="I1369" s="22">
        <v>133403.85999999999</v>
      </c>
      <c r="J1369" s="22">
        <v>0</v>
      </c>
      <c r="K1369" s="22">
        <v>0</v>
      </c>
      <c r="L1369" s="22">
        <v>0</v>
      </c>
      <c r="M1369" s="22">
        <v>102473.68</v>
      </c>
      <c r="N1369" s="22">
        <v>34339.35</v>
      </c>
      <c r="O1369" s="22">
        <v>88.82</v>
      </c>
      <c r="P1369" s="22">
        <v>0</v>
      </c>
      <c r="Q1369" s="22">
        <v>0</v>
      </c>
      <c r="R1369" s="22">
        <v>0</v>
      </c>
      <c r="S1369" s="22">
        <v>0</v>
      </c>
      <c r="T1369">
        <v>0</v>
      </c>
      <c r="U1369">
        <v>0</v>
      </c>
      <c r="V1369">
        <v>0</v>
      </c>
    </row>
    <row r="1370" spans="1:22" x14ac:dyDescent="0.3">
      <c r="A1370" s="18" t="s">
        <v>75</v>
      </c>
      <c r="B1370" s="17" t="s">
        <v>325</v>
      </c>
      <c r="C1370" s="17" t="s">
        <v>140</v>
      </c>
      <c r="D1370" s="22">
        <v>157509.79</v>
      </c>
      <c r="E1370" s="22">
        <v>200087.12</v>
      </c>
      <c r="F1370" s="22">
        <v>42577.33</v>
      </c>
      <c r="G1370" s="22">
        <v>0</v>
      </c>
      <c r="H1370" s="22">
        <v>0</v>
      </c>
      <c r="I1370" s="22">
        <v>16930.939999999999</v>
      </c>
      <c r="J1370" s="22">
        <v>0</v>
      </c>
      <c r="K1370" s="22">
        <v>0</v>
      </c>
      <c r="L1370" s="22">
        <v>0</v>
      </c>
      <c r="M1370" s="22">
        <v>10205.98</v>
      </c>
      <c r="N1370" s="22">
        <v>3474.5</v>
      </c>
      <c r="O1370" s="22">
        <v>0</v>
      </c>
      <c r="P1370" s="22">
        <v>0</v>
      </c>
      <c r="Q1370" s="22">
        <v>0</v>
      </c>
      <c r="R1370" s="22">
        <v>0</v>
      </c>
      <c r="S1370" s="22">
        <v>0</v>
      </c>
      <c r="T1370">
        <v>0</v>
      </c>
      <c r="U1370">
        <v>0</v>
      </c>
      <c r="V1370">
        <v>0</v>
      </c>
    </row>
    <row r="1371" spans="1:22" x14ac:dyDescent="0.3">
      <c r="A1371" s="18" t="s">
        <v>75</v>
      </c>
      <c r="B1371" s="17" t="s">
        <v>325</v>
      </c>
      <c r="C1371" s="17" t="s">
        <v>141</v>
      </c>
      <c r="D1371" s="22">
        <v>162299.1</v>
      </c>
      <c r="E1371" s="22">
        <v>232287.71</v>
      </c>
      <c r="F1371" s="22">
        <v>69988.61</v>
      </c>
      <c r="G1371" s="22">
        <v>15.23</v>
      </c>
      <c r="H1371" s="22">
        <v>0</v>
      </c>
      <c r="I1371" s="22">
        <v>30493.8</v>
      </c>
      <c r="J1371" s="22">
        <v>0</v>
      </c>
      <c r="K1371" s="22">
        <v>0</v>
      </c>
      <c r="L1371" s="22">
        <v>0</v>
      </c>
      <c r="M1371" s="22">
        <v>11848.72</v>
      </c>
      <c r="N1371" s="22">
        <v>12607.36</v>
      </c>
      <c r="O1371" s="22">
        <v>0</v>
      </c>
      <c r="P1371" s="22">
        <v>0</v>
      </c>
      <c r="Q1371" s="22">
        <v>0</v>
      </c>
      <c r="R1371" s="22">
        <v>0</v>
      </c>
      <c r="S1371" s="22">
        <v>0</v>
      </c>
      <c r="T1371">
        <v>0</v>
      </c>
      <c r="U1371">
        <v>0</v>
      </c>
      <c r="V1371">
        <v>0</v>
      </c>
    </row>
    <row r="1372" spans="1:22" x14ac:dyDescent="0.3">
      <c r="A1372" s="18" t="s">
        <v>75</v>
      </c>
      <c r="B1372" s="17" t="s">
        <v>325</v>
      </c>
      <c r="C1372" s="17" t="s">
        <v>142</v>
      </c>
      <c r="D1372" s="22">
        <v>1668951.05</v>
      </c>
      <c r="E1372" s="22">
        <v>1959554.4757999999</v>
      </c>
      <c r="F1372" s="22">
        <v>338561.44</v>
      </c>
      <c r="G1372" s="22">
        <v>22.13</v>
      </c>
      <c r="H1372" s="22">
        <v>0</v>
      </c>
      <c r="I1372" s="22">
        <v>175089.38</v>
      </c>
      <c r="J1372" s="22">
        <v>0</v>
      </c>
      <c r="K1372" s="22">
        <v>0</v>
      </c>
      <c r="L1372" s="22">
        <v>0</v>
      </c>
      <c r="M1372" s="22">
        <v>99954.65</v>
      </c>
      <c r="N1372" s="22">
        <v>51096.81</v>
      </c>
      <c r="O1372" s="22">
        <v>125</v>
      </c>
      <c r="P1372" s="22">
        <v>0</v>
      </c>
      <c r="Q1372" s="22">
        <v>50535.824200000003</v>
      </c>
      <c r="R1372" s="22">
        <v>0</v>
      </c>
      <c r="S1372" s="22">
        <v>2577.81</v>
      </c>
      <c r="T1372">
        <v>38</v>
      </c>
      <c r="U1372">
        <v>0</v>
      </c>
      <c r="V1372">
        <v>0</v>
      </c>
    </row>
    <row r="1373" spans="1:22" x14ac:dyDescent="0.3">
      <c r="A1373" s="18" t="s">
        <v>75</v>
      </c>
      <c r="B1373" s="17" t="s">
        <v>325</v>
      </c>
      <c r="C1373" s="17" t="s">
        <v>143</v>
      </c>
      <c r="D1373" s="22">
        <v>428543.66</v>
      </c>
      <c r="E1373" s="22">
        <v>545837.81999999995</v>
      </c>
      <c r="F1373" s="22">
        <v>117294.16</v>
      </c>
      <c r="G1373" s="22">
        <v>11.8</v>
      </c>
      <c r="H1373" s="22">
        <v>0</v>
      </c>
      <c r="I1373" s="22">
        <v>61479.86</v>
      </c>
      <c r="J1373" s="22">
        <v>0</v>
      </c>
      <c r="K1373" s="22">
        <v>0</v>
      </c>
      <c r="L1373" s="22">
        <v>0</v>
      </c>
      <c r="M1373" s="22">
        <v>27842.58</v>
      </c>
      <c r="N1373" s="22">
        <v>14302.09</v>
      </c>
      <c r="O1373" s="22">
        <v>0</v>
      </c>
      <c r="P1373" s="22">
        <v>0</v>
      </c>
      <c r="Q1373" s="22">
        <v>0</v>
      </c>
      <c r="R1373" s="22">
        <v>0</v>
      </c>
      <c r="S1373" s="22">
        <v>0</v>
      </c>
      <c r="T1373">
        <v>0</v>
      </c>
      <c r="U1373">
        <v>0</v>
      </c>
      <c r="V1373">
        <v>0</v>
      </c>
    </row>
    <row r="1374" spans="1:22" x14ac:dyDescent="0.3">
      <c r="A1374" s="18" t="s">
        <v>75</v>
      </c>
      <c r="B1374" s="17" t="s">
        <v>325</v>
      </c>
      <c r="C1374" s="17" t="s">
        <v>144</v>
      </c>
      <c r="D1374" s="22">
        <v>1779906.88</v>
      </c>
      <c r="E1374" s="22">
        <v>1980778.93</v>
      </c>
      <c r="F1374" s="22">
        <v>200872.05</v>
      </c>
      <c r="G1374" s="22">
        <v>15.24</v>
      </c>
      <c r="H1374" s="22">
        <v>0</v>
      </c>
      <c r="I1374" s="22">
        <v>74076.3</v>
      </c>
      <c r="J1374" s="22">
        <v>0</v>
      </c>
      <c r="K1374" s="22">
        <v>0</v>
      </c>
      <c r="L1374" s="22">
        <v>0</v>
      </c>
      <c r="M1374" s="22">
        <v>101033.98</v>
      </c>
      <c r="N1374" s="22">
        <v>20806.259999999998</v>
      </c>
      <c r="O1374" s="22">
        <v>1470.61</v>
      </c>
      <c r="P1374" s="22">
        <v>0</v>
      </c>
      <c r="Q1374" s="22">
        <v>0</v>
      </c>
      <c r="R1374" s="22">
        <v>0</v>
      </c>
      <c r="S1374" s="22">
        <v>0</v>
      </c>
      <c r="T1374">
        <v>0</v>
      </c>
      <c r="U1374">
        <v>0</v>
      </c>
      <c r="V1374">
        <v>0</v>
      </c>
    </row>
    <row r="1375" spans="1:22" x14ac:dyDescent="0.3">
      <c r="A1375" s="18" t="s">
        <v>75</v>
      </c>
      <c r="B1375" s="17" t="s">
        <v>325</v>
      </c>
      <c r="C1375" s="17" t="s">
        <v>145</v>
      </c>
      <c r="D1375" s="22">
        <v>361936.82</v>
      </c>
      <c r="E1375" s="22">
        <v>470380.7</v>
      </c>
      <c r="F1375" s="22">
        <v>108443.88</v>
      </c>
      <c r="G1375" s="22">
        <v>17.559999999999999</v>
      </c>
      <c r="H1375" s="22">
        <v>0</v>
      </c>
      <c r="I1375" s="22">
        <v>56254.64</v>
      </c>
      <c r="J1375" s="22">
        <v>0</v>
      </c>
      <c r="K1375" s="22">
        <v>0</v>
      </c>
      <c r="L1375" s="22">
        <v>0</v>
      </c>
      <c r="M1375" s="22">
        <v>23991.08</v>
      </c>
      <c r="N1375" s="22">
        <v>19065.400000000001</v>
      </c>
      <c r="O1375" s="22">
        <v>0</v>
      </c>
      <c r="P1375" s="22">
        <v>0</v>
      </c>
      <c r="Q1375" s="22">
        <v>0</v>
      </c>
      <c r="R1375" s="22">
        <v>0</v>
      </c>
      <c r="S1375" s="22">
        <v>0</v>
      </c>
      <c r="T1375">
        <v>0</v>
      </c>
      <c r="U1375">
        <v>0</v>
      </c>
      <c r="V1375">
        <v>0</v>
      </c>
    </row>
    <row r="1376" spans="1:22" x14ac:dyDescent="0.3">
      <c r="A1376" s="18" t="s">
        <v>75</v>
      </c>
      <c r="B1376" s="17" t="s">
        <v>325</v>
      </c>
      <c r="C1376" s="17" t="s">
        <v>146</v>
      </c>
      <c r="D1376" s="22">
        <v>1106830.3500000001</v>
      </c>
      <c r="E1376" s="22">
        <v>1347681.3</v>
      </c>
      <c r="F1376" s="22">
        <v>240850.95</v>
      </c>
      <c r="G1376" s="22">
        <v>22.74</v>
      </c>
      <c r="H1376" s="22">
        <v>0</v>
      </c>
      <c r="I1376" s="22">
        <v>118018.9</v>
      </c>
      <c r="J1376" s="22">
        <v>0</v>
      </c>
      <c r="K1376" s="22">
        <v>0</v>
      </c>
      <c r="L1376" s="22">
        <v>0</v>
      </c>
      <c r="M1376" s="22">
        <v>68743.86</v>
      </c>
      <c r="N1376" s="22">
        <v>54160.84</v>
      </c>
      <c r="O1376" s="22">
        <v>0</v>
      </c>
      <c r="P1376" s="22">
        <v>0</v>
      </c>
      <c r="Q1376" s="22">
        <v>0</v>
      </c>
      <c r="R1376" s="22">
        <v>0</v>
      </c>
      <c r="S1376" s="22">
        <v>0</v>
      </c>
      <c r="T1376">
        <v>0</v>
      </c>
      <c r="U1376">
        <v>0</v>
      </c>
      <c r="V1376">
        <v>0</v>
      </c>
    </row>
    <row r="1377" spans="1:22" x14ac:dyDescent="0.3">
      <c r="A1377" s="18" t="s">
        <v>75</v>
      </c>
      <c r="B1377" s="17" t="s">
        <v>325</v>
      </c>
      <c r="C1377" s="17" t="s">
        <v>147</v>
      </c>
      <c r="D1377" s="22">
        <v>18306.22</v>
      </c>
      <c r="E1377" s="22">
        <v>25421.75</v>
      </c>
      <c r="F1377" s="22">
        <v>7115.53</v>
      </c>
      <c r="G1377" s="22">
        <v>6.2</v>
      </c>
      <c r="H1377" s="22">
        <v>0</v>
      </c>
      <c r="I1377" s="22">
        <v>1790.22</v>
      </c>
      <c r="J1377" s="22">
        <v>0</v>
      </c>
      <c r="K1377" s="22">
        <v>0</v>
      </c>
      <c r="L1377" s="22">
        <v>0</v>
      </c>
      <c r="M1377" s="22">
        <v>1295.3399999999999</v>
      </c>
      <c r="N1377" s="22">
        <v>4768.3599999999997</v>
      </c>
      <c r="O1377" s="22">
        <v>0</v>
      </c>
      <c r="P1377" s="22">
        <v>0</v>
      </c>
      <c r="Q1377" s="22">
        <v>0</v>
      </c>
      <c r="R1377" s="22">
        <v>0</v>
      </c>
      <c r="S1377" s="22">
        <v>0</v>
      </c>
      <c r="T1377">
        <v>0</v>
      </c>
      <c r="U1377">
        <v>0</v>
      </c>
      <c r="V1377">
        <v>0</v>
      </c>
    </row>
    <row r="1378" spans="1:22" x14ac:dyDescent="0.3">
      <c r="A1378" s="18" t="s">
        <v>75</v>
      </c>
      <c r="B1378" s="17" t="s">
        <v>325</v>
      </c>
      <c r="C1378" s="17" t="s">
        <v>148</v>
      </c>
      <c r="D1378" s="22">
        <v>1253234.8600000001</v>
      </c>
      <c r="E1378" s="22">
        <v>1457154.07</v>
      </c>
      <c r="F1378" s="22">
        <v>203919.21</v>
      </c>
      <c r="G1378" s="22">
        <v>3.66</v>
      </c>
      <c r="H1378" s="22">
        <v>0</v>
      </c>
      <c r="I1378" s="22">
        <v>94897.08</v>
      </c>
      <c r="J1378" s="22">
        <v>0</v>
      </c>
      <c r="K1378" s="22">
        <v>0</v>
      </c>
      <c r="L1378" s="22">
        <v>0</v>
      </c>
      <c r="M1378" s="22">
        <v>74323.899999999994</v>
      </c>
      <c r="N1378" s="22">
        <v>26009.09</v>
      </c>
      <c r="O1378" s="22">
        <v>118.87</v>
      </c>
      <c r="P1378" s="22">
        <v>0</v>
      </c>
      <c r="Q1378" s="22">
        <v>0</v>
      </c>
      <c r="R1378" s="22">
        <v>0</v>
      </c>
      <c r="S1378" s="22">
        <v>0</v>
      </c>
      <c r="T1378">
        <v>0</v>
      </c>
      <c r="U1378">
        <v>0</v>
      </c>
      <c r="V1378">
        <v>0</v>
      </c>
    </row>
    <row r="1379" spans="1:22" x14ac:dyDescent="0.3">
      <c r="A1379" s="18" t="s">
        <v>75</v>
      </c>
      <c r="B1379" s="17" t="s">
        <v>325</v>
      </c>
      <c r="C1379" s="17" t="s">
        <v>150</v>
      </c>
      <c r="D1379" s="22">
        <v>74483.81</v>
      </c>
      <c r="E1379" s="22">
        <v>102965.86</v>
      </c>
      <c r="F1379" s="22">
        <v>28482.05</v>
      </c>
      <c r="G1379" s="22">
        <v>0.11</v>
      </c>
      <c r="H1379" s="22">
        <v>0</v>
      </c>
      <c r="I1379" s="22">
        <v>14758.92</v>
      </c>
      <c r="J1379" s="22">
        <v>0</v>
      </c>
      <c r="K1379" s="22">
        <v>0</v>
      </c>
      <c r="L1379" s="22">
        <v>0</v>
      </c>
      <c r="M1379" s="22">
        <v>5252.12</v>
      </c>
      <c r="N1379" s="22">
        <v>780.55</v>
      </c>
      <c r="O1379" s="22">
        <v>0</v>
      </c>
      <c r="P1379" s="22">
        <v>0</v>
      </c>
      <c r="Q1379" s="22">
        <v>0</v>
      </c>
      <c r="R1379" s="22">
        <v>0</v>
      </c>
      <c r="S1379" s="22">
        <v>0</v>
      </c>
      <c r="T1379">
        <v>0</v>
      </c>
      <c r="U1379">
        <v>0</v>
      </c>
      <c r="V1379">
        <v>0</v>
      </c>
    </row>
    <row r="1380" spans="1:22" x14ac:dyDescent="0.3">
      <c r="A1380" s="18" t="s">
        <v>75</v>
      </c>
      <c r="B1380" s="17" t="s">
        <v>325</v>
      </c>
      <c r="C1380" s="17" t="s">
        <v>151</v>
      </c>
      <c r="D1380" s="22">
        <v>986478.36000000103</v>
      </c>
      <c r="E1380" s="22">
        <v>1127595.1000000001</v>
      </c>
      <c r="F1380" s="22">
        <v>141116.74</v>
      </c>
      <c r="G1380" s="22">
        <v>6.16</v>
      </c>
      <c r="H1380" s="22">
        <v>0</v>
      </c>
      <c r="I1380" s="22">
        <v>60372.46</v>
      </c>
      <c r="J1380" s="22">
        <v>0</v>
      </c>
      <c r="K1380" s="22">
        <v>0</v>
      </c>
      <c r="L1380" s="22">
        <v>0</v>
      </c>
      <c r="M1380" s="22">
        <v>57517.4</v>
      </c>
      <c r="N1380" s="22">
        <v>62611.199999999997</v>
      </c>
      <c r="O1380" s="22">
        <v>91.45</v>
      </c>
      <c r="P1380" s="22">
        <v>0</v>
      </c>
      <c r="Q1380" s="22">
        <v>0</v>
      </c>
      <c r="R1380" s="22">
        <v>0</v>
      </c>
      <c r="S1380" s="22">
        <v>0</v>
      </c>
      <c r="T1380">
        <v>0</v>
      </c>
      <c r="U1380">
        <v>0</v>
      </c>
      <c r="V1380">
        <v>0</v>
      </c>
    </row>
    <row r="1381" spans="1:22" x14ac:dyDescent="0.3">
      <c r="A1381" s="18" t="s">
        <v>75</v>
      </c>
      <c r="B1381" s="17" t="s">
        <v>325</v>
      </c>
      <c r="C1381" s="17" t="s">
        <v>200</v>
      </c>
      <c r="D1381" s="22">
        <v>3520517.7100000102</v>
      </c>
      <c r="E1381" s="22">
        <v>4419001.2746000104</v>
      </c>
      <c r="F1381" s="22">
        <v>983415.4</v>
      </c>
      <c r="G1381" s="22">
        <v>61.43</v>
      </c>
      <c r="H1381" s="22">
        <v>0</v>
      </c>
      <c r="I1381" s="22">
        <v>537104.01</v>
      </c>
      <c r="J1381" s="22">
        <v>0</v>
      </c>
      <c r="K1381" s="22">
        <v>0</v>
      </c>
      <c r="L1381" s="22">
        <v>0</v>
      </c>
      <c r="M1381" s="22">
        <v>225403.83</v>
      </c>
      <c r="N1381" s="22">
        <v>91798.16</v>
      </c>
      <c r="O1381" s="22">
        <v>517.46</v>
      </c>
      <c r="P1381" s="22">
        <v>0</v>
      </c>
      <c r="Q1381" s="22">
        <v>92628.225399999996</v>
      </c>
      <c r="R1381" s="22">
        <v>1105.99</v>
      </c>
      <c r="S1381" s="22">
        <v>6590.4</v>
      </c>
      <c r="T1381">
        <v>906.97</v>
      </c>
      <c r="U1381">
        <v>0</v>
      </c>
      <c r="V1381">
        <v>0.03</v>
      </c>
    </row>
    <row r="1382" spans="1:22" x14ac:dyDescent="0.3">
      <c r="A1382" s="18" t="s">
        <v>75</v>
      </c>
      <c r="B1382" s="17" t="s">
        <v>325</v>
      </c>
      <c r="C1382" s="17" t="s">
        <v>201</v>
      </c>
      <c r="D1382" s="22">
        <v>10031727.23</v>
      </c>
      <c r="E1382" s="22">
        <v>8062247.8097000401</v>
      </c>
      <c r="F1382" s="22">
        <v>1270668.97</v>
      </c>
      <c r="G1382" s="22">
        <v>34.86</v>
      </c>
      <c r="H1382" s="22">
        <v>0</v>
      </c>
      <c r="I1382" s="22">
        <v>607758.11</v>
      </c>
      <c r="J1382" s="22">
        <v>0</v>
      </c>
      <c r="K1382" s="22">
        <v>0</v>
      </c>
      <c r="L1382" s="22">
        <v>0</v>
      </c>
      <c r="M1382" s="22">
        <v>411247.08</v>
      </c>
      <c r="N1382" s="22">
        <v>158895.65</v>
      </c>
      <c r="O1382" s="22">
        <v>2370.19</v>
      </c>
      <c r="P1382" s="22">
        <v>0</v>
      </c>
      <c r="Q1382" s="22">
        <v>3422953.4503000001</v>
      </c>
      <c r="R1382" s="22">
        <v>2699.19</v>
      </c>
      <c r="S1382" s="22">
        <v>180105.87</v>
      </c>
      <c r="T1382">
        <v>5933.25</v>
      </c>
      <c r="U1382">
        <v>0</v>
      </c>
      <c r="V1382">
        <v>0.3</v>
      </c>
    </row>
    <row r="1383" spans="1:22" x14ac:dyDescent="0.3">
      <c r="A1383" s="18" t="s">
        <v>75</v>
      </c>
      <c r="B1383" s="17" t="s">
        <v>325</v>
      </c>
      <c r="C1383" s="17" t="s">
        <v>206</v>
      </c>
      <c r="D1383" s="22">
        <v>990221.79</v>
      </c>
      <c r="E1383" s="22">
        <v>1339402</v>
      </c>
      <c r="F1383" s="22">
        <v>349180.21</v>
      </c>
      <c r="G1383" s="22">
        <v>2.1800000000000002</v>
      </c>
      <c r="H1383" s="22">
        <v>0</v>
      </c>
      <c r="I1383" s="22">
        <v>207620.84</v>
      </c>
      <c r="J1383" s="22">
        <v>0</v>
      </c>
      <c r="K1383" s="22">
        <v>0</v>
      </c>
      <c r="L1383" s="22">
        <v>0</v>
      </c>
      <c r="M1383" s="22">
        <v>58217.82</v>
      </c>
      <c r="N1383" s="22">
        <v>35906.629999999997</v>
      </c>
      <c r="O1383" s="22">
        <v>0</v>
      </c>
      <c r="P1383" s="22">
        <v>0</v>
      </c>
      <c r="Q1383" s="22">
        <v>0</v>
      </c>
      <c r="R1383" s="22">
        <v>0</v>
      </c>
      <c r="S1383" s="22">
        <v>0</v>
      </c>
      <c r="T1383">
        <v>0</v>
      </c>
      <c r="U1383">
        <v>0</v>
      </c>
      <c r="V1383">
        <v>0</v>
      </c>
    </row>
    <row r="1384" spans="1:22" x14ac:dyDescent="0.3">
      <c r="A1384" s="18" t="s">
        <v>75</v>
      </c>
      <c r="B1384" s="17" t="s">
        <v>325</v>
      </c>
      <c r="C1384" s="17" t="s">
        <v>215</v>
      </c>
      <c r="D1384" s="22">
        <v>7497922.75</v>
      </c>
      <c r="E1384" s="22">
        <v>7496058.5617000004</v>
      </c>
      <c r="F1384" s="22">
        <v>1108601.05</v>
      </c>
      <c r="G1384" s="22">
        <v>0</v>
      </c>
      <c r="H1384" s="22">
        <v>0</v>
      </c>
      <c r="I1384" s="22">
        <v>400222.34</v>
      </c>
      <c r="J1384" s="22">
        <v>0</v>
      </c>
      <c r="K1384" s="22">
        <v>0</v>
      </c>
      <c r="L1384" s="22">
        <v>0</v>
      </c>
      <c r="M1384" s="22">
        <v>382366.35</v>
      </c>
      <c r="N1384" s="22">
        <v>484952.01</v>
      </c>
      <c r="O1384" s="22">
        <v>98.82</v>
      </c>
      <c r="P1384" s="22">
        <v>0</v>
      </c>
      <c r="Q1384" s="22">
        <v>1221677.2882999999</v>
      </c>
      <c r="R1384" s="22">
        <v>48895.46</v>
      </c>
      <c r="S1384" s="22">
        <v>62316.59</v>
      </c>
      <c r="T1384">
        <v>8451.27</v>
      </c>
      <c r="U1384">
        <v>0</v>
      </c>
      <c r="V1384">
        <v>0</v>
      </c>
    </row>
    <row r="1385" spans="1:22" x14ac:dyDescent="0.3">
      <c r="A1385" s="18" t="s">
        <v>75</v>
      </c>
      <c r="B1385" s="17" t="s">
        <v>325</v>
      </c>
      <c r="C1385" s="17" t="s">
        <v>207</v>
      </c>
      <c r="D1385" s="22">
        <v>1608102.44</v>
      </c>
      <c r="E1385" s="22">
        <v>1706453.0948000001</v>
      </c>
      <c r="F1385" s="22">
        <v>105636.21</v>
      </c>
      <c r="G1385" s="22">
        <v>5.72</v>
      </c>
      <c r="H1385" s="22">
        <v>0</v>
      </c>
      <c r="I1385" s="22">
        <v>5187.5</v>
      </c>
      <c r="J1385" s="22">
        <v>0</v>
      </c>
      <c r="K1385" s="22">
        <v>0</v>
      </c>
      <c r="L1385" s="22">
        <v>0</v>
      </c>
      <c r="M1385" s="22">
        <v>87044.479999999996</v>
      </c>
      <c r="N1385" s="22">
        <v>34903.839999999997</v>
      </c>
      <c r="O1385" s="22">
        <v>0</v>
      </c>
      <c r="P1385" s="22">
        <v>0</v>
      </c>
      <c r="Q1385" s="22">
        <v>7808.2752</v>
      </c>
      <c r="R1385" s="22">
        <v>124.44</v>
      </c>
      <c r="S1385" s="22">
        <v>398.28</v>
      </c>
      <c r="T1385">
        <v>0</v>
      </c>
      <c r="U1385">
        <v>0</v>
      </c>
      <c r="V1385">
        <v>0</v>
      </c>
    </row>
    <row r="1386" spans="1:22" x14ac:dyDescent="0.3">
      <c r="A1386" s="18" t="s">
        <v>75</v>
      </c>
      <c r="B1386" s="17" t="s">
        <v>325</v>
      </c>
      <c r="C1386" s="17" t="s">
        <v>216</v>
      </c>
      <c r="D1386" s="22">
        <v>16684851.740000101</v>
      </c>
      <c r="E1386" s="22">
        <v>20757845.631300099</v>
      </c>
      <c r="F1386" s="22">
        <v>5555236.7199999997</v>
      </c>
      <c r="G1386" s="22">
        <v>148.88</v>
      </c>
      <c r="H1386" s="22">
        <v>0</v>
      </c>
      <c r="I1386" s="22">
        <v>1861628.98</v>
      </c>
      <c r="J1386" s="22">
        <v>0</v>
      </c>
      <c r="K1386" s="22">
        <v>0</v>
      </c>
      <c r="L1386" s="22">
        <v>0</v>
      </c>
      <c r="M1386" s="22">
        <v>957568.53</v>
      </c>
      <c r="N1386" s="22">
        <v>1339716.6599999999</v>
      </c>
      <c r="O1386" s="22">
        <v>310.14999999999998</v>
      </c>
      <c r="P1386" s="22">
        <v>0</v>
      </c>
      <c r="Q1386" s="22">
        <v>1736997.1587</v>
      </c>
      <c r="R1386" s="22">
        <v>124276.56</v>
      </c>
      <c r="S1386" s="22">
        <v>130477.77</v>
      </c>
      <c r="T1386">
        <v>7154.5</v>
      </c>
      <c r="U1386">
        <v>0</v>
      </c>
      <c r="V1386">
        <v>0</v>
      </c>
    </row>
    <row r="1387" spans="1:22" x14ac:dyDescent="0.3">
      <c r="A1387" s="18" t="s">
        <v>75</v>
      </c>
      <c r="B1387" s="17" t="s">
        <v>325</v>
      </c>
      <c r="C1387" s="17" t="s">
        <v>208</v>
      </c>
      <c r="D1387" s="22">
        <v>139538.94</v>
      </c>
      <c r="E1387" s="22">
        <v>198279.11</v>
      </c>
      <c r="F1387" s="22">
        <v>58740.17</v>
      </c>
      <c r="G1387" s="22">
        <v>6.97</v>
      </c>
      <c r="H1387" s="22">
        <v>0</v>
      </c>
      <c r="I1387" s="22">
        <v>32135.9</v>
      </c>
      <c r="J1387" s="22">
        <v>0</v>
      </c>
      <c r="K1387" s="22">
        <v>0</v>
      </c>
      <c r="L1387" s="22">
        <v>0</v>
      </c>
      <c r="M1387" s="22">
        <v>10114</v>
      </c>
      <c r="N1387" s="22">
        <v>2942.37</v>
      </c>
      <c r="O1387" s="22">
        <v>0</v>
      </c>
      <c r="P1387" s="22">
        <v>0</v>
      </c>
      <c r="Q1387" s="22">
        <v>0</v>
      </c>
      <c r="R1387" s="22">
        <v>0</v>
      </c>
      <c r="S1387" s="22">
        <v>0</v>
      </c>
      <c r="T1387">
        <v>0</v>
      </c>
      <c r="U1387">
        <v>0</v>
      </c>
      <c r="V1387">
        <v>0</v>
      </c>
    </row>
    <row r="1388" spans="1:22" x14ac:dyDescent="0.3">
      <c r="A1388" s="18" t="s">
        <v>75</v>
      </c>
      <c r="B1388" s="17" t="s">
        <v>325</v>
      </c>
      <c r="C1388" s="17" t="s">
        <v>209</v>
      </c>
      <c r="D1388" s="22">
        <v>1484182.5</v>
      </c>
      <c r="E1388" s="22">
        <v>1737333.8762999999</v>
      </c>
      <c r="F1388" s="22">
        <v>277034.90000000002</v>
      </c>
      <c r="G1388" s="22">
        <v>13.1</v>
      </c>
      <c r="H1388" s="22">
        <v>0</v>
      </c>
      <c r="I1388" s="22">
        <v>134543.89000000001</v>
      </c>
      <c r="J1388" s="22">
        <v>0</v>
      </c>
      <c r="K1388" s="22">
        <v>0</v>
      </c>
      <c r="L1388" s="22">
        <v>0</v>
      </c>
      <c r="M1388" s="22">
        <v>88617</v>
      </c>
      <c r="N1388" s="22">
        <v>51898.93</v>
      </c>
      <c r="O1388" s="22">
        <v>1872.1</v>
      </c>
      <c r="P1388" s="22">
        <v>0</v>
      </c>
      <c r="Q1388" s="22">
        <v>25983.1037</v>
      </c>
      <c r="R1388" s="22">
        <v>191.49</v>
      </c>
      <c r="S1388" s="22">
        <v>1908.09</v>
      </c>
      <c r="T1388">
        <v>285.95</v>
      </c>
      <c r="U1388">
        <v>0</v>
      </c>
      <c r="V1388">
        <v>0</v>
      </c>
    </row>
    <row r="1389" spans="1:22" x14ac:dyDescent="0.3">
      <c r="A1389" s="18" t="s">
        <v>75</v>
      </c>
      <c r="B1389" s="17" t="s">
        <v>325</v>
      </c>
      <c r="C1389" s="17" t="s">
        <v>217</v>
      </c>
      <c r="D1389" s="22">
        <v>145317.54</v>
      </c>
      <c r="E1389" s="22">
        <v>199416.25</v>
      </c>
      <c r="F1389" s="22">
        <v>54098.71</v>
      </c>
      <c r="G1389" s="22">
        <v>8.16</v>
      </c>
      <c r="H1389" s="22">
        <v>0</v>
      </c>
      <c r="I1389" s="22">
        <v>27649.599999999999</v>
      </c>
      <c r="J1389" s="22">
        <v>0</v>
      </c>
      <c r="K1389" s="22">
        <v>0</v>
      </c>
      <c r="L1389" s="22">
        <v>0</v>
      </c>
      <c r="M1389" s="22">
        <v>10171.98</v>
      </c>
      <c r="N1389" s="22">
        <v>5803.96</v>
      </c>
      <c r="O1389" s="22">
        <v>0</v>
      </c>
      <c r="P1389" s="22">
        <v>0</v>
      </c>
      <c r="Q1389" s="22">
        <v>0</v>
      </c>
      <c r="R1389" s="22">
        <v>0</v>
      </c>
      <c r="S1389" s="22">
        <v>0</v>
      </c>
      <c r="T1389">
        <v>0</v>
      </c>
      <c r="U1389">
        <v>0</v>
      </c>
      <c r="V1389">
        <v>0</v>
      </c>
    </row>
    <row r="1390" spans="1:22" x14ac:dyDescent="0.3">
      <c r="A1390" s="18" t="s">
        <v>75</v>
      </c>
      <c r="B1390" s="17" t="s">
        <v>325</v>
      </c>
      <c r="C1390" s="17" t="s">
        <v>219</v>
      </c>
      <c r="D1390" s="22">
        <v>1294186.19</v>
      </c>
      <c r="E1390" s="22">
        <v>1508136.79</v>
      </c>
      <c r="F1390" s="22">
        <v>213950.6</v>
      </c>
      <c r="G1390" s="22">
        <v>3.68</v>
      </c>
      <c r="H1390" s="22">
        <v>0</v>
      </c>
      <c r="I1390" s="22">
        <v>98433.76</v>
      </c>
      <c r="J1390" s="22">
        <v>0</v>
      </c>
      <c r="K1390" s="22">
        <v>0</v>
      </c>
      <c r="L1390" s="22">
        <v>0</v>
      </c>
      <c r="M1390" s="22">
        <v>76921.919999999998</v>
      </c>
      <c r="N1390" s="22">
        <v>22185.19</v>
      </c>
      <c r="O1390" s="22">
        <v>0</v>
      </c>
      <c r="P1390" s="22">
        <v>0</v>
      </c>
      <c r="Q1390" s="22">
        <v>0</v>
      </c>
      <c r="R1390" s="22">
        <v>0</v>
      </c>
      <c r="S1390" s="22">
        <v>0</v>
      </c>
      <c r="T1390">
        <v>0</v>
      </c>
      <c r="U1390">
        <v>0</v>
      </c>
      <c r="V1390">
        <v>0</v>
      </c>
    </row>
    <row r="1391" spans="1:22" x14ac:dyDescent="0.3">
      <c r="A1391" s="18" t="s">
        <v>75</v>
      </c>
      <c r="B1391" s="17" t="s">
        <v>325</v>
      </c>
      <c r="C1391" s="17" t="s">
        <v>220</v>
      </c>
      <c r="D1391" s="22">
        <v>398970.92</v>
      </c>
      <c r="E1391" s="22">
        <v>544925.6</v>
      </c>
      <c r="F1391" s="22">
        <v>145954.68</v>
      </c>
      <c r="G1391" s="22">
        <v>23.31</v>
      </c>
      <c r="H1391" s="22">
        <v>0</v>
      </c>
      <c r="I1391" s="22">
        <v>79702.720000000001</v>
      </c>
      <c r="J1391" s="22">
        <v>0</v>
      </c>
      <c r="K1391" s="22">
        <v>0</v>
      </c>
      <c r="L1391" s="22">
        <v>0</v>
      </c>
      <c r="M1391" s="22">
        <v>27796.3</v>
      </c>
      <c r="N1391" s="22">
        <v>11962.48</v>
      </c>
      <c r="O1391" s="22">
        <v>139.26</v>
      </c>
      <c r="P1391" s="22">
        <v>0</v>
      </c>
      <c r="Q1391" s="22">
        <v>0</v>
      </c>
      <c r="R1391" s="22">
        <v>0</v>
      </c>
      <c r="S1391" s="22">
        <v>0</v>
      </c>
      <c r="T1391">
        <v>0</v>
      </c>
      <c r="U1391">
        <v>0</v>
      </c>
      <c r="V1391">
        <v>0</v>
      </c>
    </row>
    <row r="1392" spans="1:22" x14ac:dyDescent="0.3">
      <c r="A1392" s="18" t="s">
        <v>76</v>
      </c>
      <c r="B1392" s="17" t="s">
        <v>326</v>
      </c>
      <c r="C1392" s="17" t="s">
        <v>129</v>
      </c>
      <c r="D1392" s="22">
        <v>1495634.36</v>
      </c>
      <c r="E1392" s="22">
        <v>1987577.44</v>
      </c>
      <c r="F1392" s="22">
        <v>491943.08</v>
      </c>
      <c r="G1392" s="22">
        <v>0.4</v>
      </c>
      <c r="H1392" s="22">
        <v>0</v>
      </c>
      <c r="I1392" s="22">
        <v>15311.59</v>
      </c>
      <c r="J1392" s="22">
        <v>0</v>
      </c>
      <c r="K1392" s="22">
        <v>0</v>
      </c>
      <c r="L1392" s="22">
        <v>0</v>
      </c>
      <c r="M1392" s="22">
        <v>418803.85</v>
      </c>
      <c r="N1392" s="22">
        <v>53071.39</v>
      </c>
      <c r="O1392" s="22">
        <v>689.98</v>
      </c>
      <c r="P1392" s="22">
        <v>0</v>
      </c>
      <c r="Q1392" s="22">
        <v>0</v>
      </c>
      <c r="R1392" s="22">
        <v>0</v>
      </c>
      <c r="S1392" s="22">
        <v>0</v>
      </c>
      <c r="T1392">
        <v>0</v>
      </c>
      <c r="U1392">
        <v>0</v>
      </c>
      <c r="V1392">
        <v>0</v>
      </c>
    </row>
    <row r="1393" spans="1:22" x14ac:dyDescent="0.3">
      <c r="A1393" s="18" t="s">
        <v>76</v>
      </c>
      <c r="B1393" s="17" t="s">
        <v>326</v>
      </c>
      <c r="C1393" s="17" t="s">
        <v>130</v>
      </c>
      <c r="D1393" s="22">
        <v>1812515.82</v>
      </c>
      <c r="E1393" s="22">
        <v>2445814.2999999998</v>
      </c>
      <c r="F1393" s="22">
        <v>633298.48</v>
      </c>
      <c r="G1393" s="22">
        <v>20.28</v>
      </c>
      <c r="H1393" s="22">
        <v>0</v>
      </c>
      <c r="I1393" s="22">
        <v>26901.54</v>
      </c>
      <c r="J1393" s="22">
        <v>0</v>
      </c>
      <c r="K1393" s="22">
        <v>0</v>
      </c>
      <c r="L1393" s="22">
        <v>0</v>
      </c>
      <c r="M1393" s="22">
        <v>515210.82</v>
      </c>
      <c r="N1393" s="22">
        <v>101042.12</v>
      </c>
      <c r="O1393" s="22">
        <v>307.87</v>
      </c>
      <c r="P1393" s="22">
        <v>0</v>
      </c>
      <c r="Q1393" s="22">
        <v>0</v>
      </c>
      <c r="R1393" s="22">
        <v>0</v>
      </c>
      <c r="S1393" s="22">
        <v>0</v>
      </c>
      <c r="T1393">
        <v>0</v>
      </c>
      <c r="U1393">
        <v>0</v>
      </c>
      <c r="V1393">
        <v>0</v>
      </c>
    </row>
    <row r="1394" spans="1:22" x14ac:dyDescent="0.3">
      <c r="A1394" s="18" t="s">
        <v>76</v>
      </c>
      <c r="B1394" s="17" t="s">
        <v>326</v>
      </c>
      <c r="C1394" s="17" t="s">
        <v>131</v>
      </c>
      <c r="D1394" s="22">
        <v>651632.66</v>
      </c>
      <c r="E1394" s="22">
        <v>968955.89</v>
      </c>
      <c r="F1394" s="22">
        <v>317323.23</v>
      </c>
      <c r="G1394" s="22">
        <v>46.06</v>
      </c>
      <c r="H1394" s="22">
        <v>0</v>
      </c>
      <c r="I1394" s="22">
        <v>14013.58</v>
      </c>
      <c r="J1394" s="22">
        <v>0</v>
      </c>
      <c r="K1394" s="22">
        <v>0</v>
      </c>
      <c r="L1394" s="22">
        <v>0</v>
      </c>
      <c r="M1394" s="22">
        <v>258565.05</v>
      </c>
      <c r="N1394" s="22">
        <v>54062.53</v>
      </c>
      <c r="O1394" s="22">
        <v>118.38</v>
      </c>
      <c r="P1394" s="22">
        <v>0</v>
      </c>
      <c r="Q1394" s="22">
        <v>0</v>
      </c>
      <c r="R1394" s="22">
        <v>0</v>
      </c>
      <c r="S1394" s="22">
        <v>0</v>
      </c>
      <c r="T1394">
        <v>0</v>
      </c>
      <c r="U1394">
        <v>0</v>
      </c>
      <c r="V1394">
        <v>0</v>
      </c>
    </row>
    <row r="1395" spans="1:22" x14ac:dyDescent="0.3">
      <c r="A1395" s="18" t="s">
        <v>76</v>
      </c>
      <c r="B1395" s="17" t="s">
        <v>326</v>
      </c>
      <c r="C1395" s="17" t="s">
        <v>132</v>
      </c>
      <c r="D1395" s="22">
        <v>2985569.18</v>
      </c>
      <c r="E1395" s="22">
        <v>4479602.01</v>
      </c>
      <c r="F1395" s="22">
        <v>1494032.83</v>
      </c>
      <c r="G1395" s="22">
        <v>34.74</v>
      </c>
      <c r="H1395" s="22">
        <v>0</v>
      </c>
      <c r="I1395" s="22">
        <v>81924.17</v>
      </c>
      <c r="J1395" s="22">
        <v>0</v>
      </c>
      <c r="K1395" s="22">
        <v>0</v>
      </c>
      <c r="L1395" s="22">
        <v>0</v>
      </c>
      <c r="M1395" s="22">
        <v>1195377.6399999999</v>
      </c>
      <c r="N1395" s="22">
        <v>129630.52</v>
      </c>
      <c r="O1395" s="22">
        <v>2352.14</v>
      </c>
      <c r="P1395" s="22">
        <v>0</v>
      </c>
      <c r="Q1395" s="22">
        <v>0</v>
      </c>
      <c r="R1395" s="22">
        <v>0</v>
      </c>
      <c r="S1395" s="22">
        <v>0</v>
      </c>
      <c r="T1395">
        <v>0</v>
      </c>
      <c r="U1395">
        <v>0</v>
      </c>
      <c r="V1395">
        <v>0</v>
      </c>
    </row>
    <row r="1396" spans="1:22" x14ac:dyDescent="0.3">
      <c r="A1396" s="18" t="s">
        <v>76</v>
      </c>
      <c r="B1396" s="17" t="s">
        <v>326</v>
      </c>
      <c r="C1396" s="17" t="s">
        <v>133</v>
      </c>
      <c r="D1396" s="22">
        <v>12934665.16</v>
      </c>
      <c r="E1396" s="22">
        <v>13347996.7081</v>
      </c>
      <c r="F1396" s="22">
        <v>4221975.45</v>
      </c>
      <c r="G1396" s="22">
        <v>6.26</v>
      </c>
      <c r="H1396" s="22">
        <v>0</v>
      </c>
      <c r="I1396" s="22">
        <v>160351.97</v>
      </c>
      <c r="J1396" s="22">
        <v>0</v>
      </c>
      <c r="K1396" s="22">
        <v>0</v>
      </c>
      <c r="L1396" s="22">
        <v>0</v>
      </c>
      <c r="M1396" s="22">
        <v>3561899.65</v>
      </c>
      <c r="N1396" s="22">
        <v>397259.66</v>
      </c>
      <c r="O1396" s="22">
        <v>4275.6499999999996</v>
      </c>
      <c r="P1396" s="22">
        <v>0</v>
      </c>
      <c r="Q1396" s="22">
        <v>5236717.4518999998</v>
      </c>
      <c r="R1396" s="22">
        <v>24139.59</v>
      </c>
      <c r="S1396" s="22">
        <v>1403933.96</v>
      </c>
      <c r="T1396">
        <v>382556.47</v>
      </c>
      <c r="U1396">
        <v>0</v>
      </c>
      <c r="V1396">
        <v>0</v>
      </c>
    </row>
    <row r="1397" spans="1:22" x14ac:dyDescent="0.3">
      <c r="A1397" s="18" t="s">
        <v>76</v>
      </c>
      <c r="B1397" s="17" t="s">
        <v>326</v>
      </c>
      <c r="C1397" s="17" t="s">
        <v>134</v>
      </c>
      <c r="D1397" s="22">
        <v>2140172</v>
      </c>
      <c r="E1397" s="22">
        <v>3191033.5290000001</v>
      </c>
      <c r="F1397" s="22">
        <v>1058797.81</v>
      </c>
      <c r="G1397" s="22">
        <v>70.14</v>
      </c>
      <c r="H1397" s="22">
        <v>0</v>
      </c>
      <c r="I1397" s="22">
        <v>51699.28</v>
      </c>
      <c r="J1397" s="22">
        <v>0</v>
      </c>
      <c r="K1397" s="22">
        <v>0</v>
      </c>
      <c r="L1397" s="22">
        <v>0</v>
      </c>
      <c r="M1397" s="22">
        <v>851523.92</v>
      </c>
      <c r="N1397" s="22">
        <v>114458.68</v>
      </c>
      <c r="O1397" s="22">
        <v>365.13</v>
      </c>
      <c r="P1397" s="22">
        <v>0</v>
      </c>
      <c r="Q1397" s="22">
        <v>10824.891</v>
      </c>
      <c r="R1397" s="22">
        <v>0</v>
      </c>
      <c r="S1397" s="22">
        <v>2888.61</v>
      </c>
      <c r="T1397">
        <v>863.34</v>
      </c>
      <c r="U1397">
        <v>0</v>
      </c>
      <c r="V1397">
        <v>0</v>
      </c>
    </row>
    <row r="1398" spans="1:22" x14ac:dyDescent="0.3">
      <c r="A1398" s="18" t="s">
        <v>76</v>
      </c>
      <c r="B1398" s="17" t="s">
        <v>326</v>
      </c>
      <c r="C1398" s="17" t="s">
        <v>135</v>
      </c>
      <c r="D1398" s="22">
        <v>30278.26</v>
      </c>
      <c r="E1398" s="22">
        <v>44392.21</v>
      </c>
      <c r="F1398" s="22">
        <v>14113.95</v>
      </c>
      <c r="G1398" s="22">
        <v>8.66</v>
      </c>
      <c r="H1398" s="22">
        <v>0</v>
      </c>
      <c r="I1398" s="22">
        <v>511.26</v>
      </c>
      <c r="J1398" s="22">
        <v>0</v>
      </c>
      <c r="K1398" s="22">
        <v>0</v>
      </c>
      <c r="L1398" s="22">
        <v>0</v>
      </c>
      <c r="M1398" s="22">
        <v>11846</v>
      </c>
      <c r="N1398" s="22">
        <v>4456.34</v>
      </c>
      <c r="O1398" s="22">
        <v>0</v>
      </c>
      <c r="P1398" s="22">
        <v>0</v>
      </c>
      <c r="Q1398" s="22">
        <v>0</v>
      </c>
      <c r="R1398" s="22">
        <v>0</v>
      </c>
      <c r="S1398" s="22">
        <v>0</v>
      </c>
      <c r="T1398">
        <v>0</v>
      </c>
      <c r="U1398">
        <v>0</v>
      </c>
      <c r="V1398">
        <v>0</v>
      </c>
    </row>
    <row r="1399" spans="1:22" x14ac:dyDescent="0.3">
      <c r="A1399" s="18" t="s">
        <v>76</v>
      </c>
      <c r="B1399" s="17" t="s">
        <v>326</v>
      </c>
      <c r="C1399" s="17" t="s">
        <v>136</v>
      </c>
      <c r="D1399" s="22">
        <v>729336.02</v>
      </c>
      <c r="E1399" s="22">
        <v>1137092.3999999999</v>
      </c>
      <c r="F1399" s="22">
        <v>407756.38</v>
      </c>
      <c r="G1399" s="22">
        <v>16.739999999999998</v>
      </c>
      <c r="H1399" s="22">
        <v>0</v>
      </c>
      <c r="I1399" s="22">
        <v>23381.75</v>
      </c>
      <c r="J1399" s="22">
        <v>0</v>
      </c>
      <c r="K1399" s="22">
        <v>0</v>
      </c>
      <c r="L1399" s="22">
        <v>0</v>
      </c>
      <c r="M1399" s="22">
        <v>303431.78999999998</v>
      </c>
      <c r="N1399" s="22">
        <v>55785.46</v>
      </c>
      <c r="O1399" s="22">
        <v>0</v>
      </c>
      <c r="P1399" s="22">
        <v>0</v>
      </c>
      <c r="Q1399" s="22">
        <v>0</v>
      </c>
      <c r="R1399" s="22">
        <v>0</v>
      </c>
      <c r="S1399" s="22">
        <v>0</v>
      </c>
      <c r="T1399">
        <v>0</v>
      </c>
      <c r="U1399">
        <v>0</v>
      </c>
      <c r="V1399">
        <v>0</v>
      </c>
    </row>
    <row r="1400" spans="1:22" x14ac:dyDescent="0.3">
      <c r="A1400" s="18" t="s">
        <v>76</v>
      </c>
      <c r="B1400" s="17" t="s">
        <v>326</v>
      </c>
      <c r="C1400" s="17" t="s">
        <v>137</v>
      </c>
      <c r="D1400" s="22">
        <v>3159864.18</v>
      </c>
      <c r="E1400" s="22">
        <v>4751451.2699999996</v>
      </c>
      <c r="F1400" s="22">
        <v>1591587.09</v>
      </c>
      <c r="G1400" s="22">
        <v>44.92</v>
      </c>
      <c r="H1400" s="22">
        <v>0</v>
      </c>
      <c r="I1400" s="22">
        <v>85140.66</v>
      </c>
      <c r="J1400" s="22">
        <v>0</v>
      </c>
      <c r="K1400" s="22">
        <v>0</v>
      </c>
      <c r="L1400" s="22">
        <v>0</v>
      </c>
      <c r="M1400" s="22">
        <v>1267920.28</v>
      </c>
      <c r="N1400" s="22">
        <v>171242.16</v>
      </c>
      <c r="O1400" s="22">
        <v>756.15</v>
      </c>
      <c r="P1400" s="22">
        <v>0</v>
      </c>
      <c r="Q1400" s="22">
        <v>0</v>
      </c>
      <c r="R1400" s="22">
        <v>0</v>
      </c>
      <c r="S1400" s="22">
        <v>0</v>
      </c>
      <c r="T1400">
        <v>0</v>
      </c>
      <c r="U1400">
        <v>0</v>
      </c>
      <c r="V1400">
        <v>0</v>
      </c>
    </row>
    <row r="1401" spans="1:22" x14ac:dyDescent="0.3">
      <c r="A1401" s="18" t="s">
        <v>76</v>
      </c>
      <c r="B1401" s="17" t="s">
        <v>326</v>
      </c>
      <c r="C1401" s="17" t="s">
        <v>138</v>
      </c>
      <c r="D1401" s="22">
        <v>3083640.86</v>
      </c>
      <c r="E1401" s="22">
        <v>4634088.51</v>
      </c>
      <c r="F1401" s="22">
        <v>1550447.65</v>
      </c>
      <c r="G1401" s="22">
        <v>64.8</v>
      </c>
      <c r="H1401" s="22">
        <v>0</v>
      </c>
      <c r="I1401" s="22">
        <v>84289.04</v>
      </c>
      <c r="J1401" s="22">
        <v>0</v>
      </c>
      <c r="K1401" s="22">
        <v>0</v>
      </c>
      <c r="L1401" s="22">
        <v>0</v>
      </c>
      <c r="M1401" s="22">
        <v>1236602.04</v>
      </c>
      <c r="N1401" s="22">
        <v>196947.93</v>
      </c>
      <c r="O1401" s="22">
        <v>521.73</v>
      </c>
      <c r="P1401" s="22">
        <v>0</v>
      </c>
      <c r="Q1401" s="22">
        <v>0</v>
      </c>
      <c r="R1401" s="22">
        <v>0</v>
      </c>
      <c r="S1401" s="22">
        <v>0</v>
      </c>
      <c r="T1401">
        <v>0</v>
      </c>
      <c r="U1401">
        <v>0</v>
      </c>
      <c r="V1401">
        <v>0</v>
      </c>
    </row>
    <row r="1402" spans="1:22" x14ac:dyDescent="0.3">
      <c r="A1402" s="18" t="s">
        <v>76</v>
      </c>
      <c r="B1402" s="17" t="s">
        <v>326</v>
      </c>
      <c r="C1402" s="17" t="s">
        <v>139</v>
      </c>
      <c r="D1402" s="22">
        <v>1537494.76</v>
      </c>
      <c r="E1402" s="22">
        <v>2313494.2176999999</v>
      </c>
      <c r="F1402" s="22">
        <v>775999.49</v>
      </c>
      <c r="G1402" s="22">
        <v>19.22</v>
      </c>
      <c r="H1402" s="22">
        <v>0</v>
      </c>
      <c r="I1402" s="22">
        <v>42744.08</v>
      </c>
      <c r="J1402" s="22">
        <v>0</v>
      </c>
      <c r="K1402" s="22">
        <v>0</v>
      </c>
      <c r="L1402" s="22">
        <v>0</v>
      </c>
      <c r="M1402" s="22">
        <v>617353.44999999995</v>
      </c>
      <c r="N1402" s="22">
        <v>70697.78</v>
      </c>
      <c r="O1402" s="22">
        <v>724.65</v>
      </c>
      <c r="P1402" s="22">
        <v>0</v>
      </c>
      <c r="Q1402" s="22">
        <v>5.2299999999999999E-2</v>
      </c>
      <c r="R1402" s="22">
        <v>0</v>
      </c>
      <c r="S1402" s="22">
        <v>0.02</v>
      </c>
      <c r="T1402">
        <v>0.01</v>
      </c>
      <c r="U1402">
        <v>0</v>
      </c>
      <c r="V1402">
        <v>0</v>
      </c>
    </row>
    <row r="1403" spans="1:22" x14ac:dyDescent="0.3">
      <c r="A1403" s="18" t="s">
        <v>76</v>
      </c>
      <c r="B1403" s="17" t="s">
        <v>326</v>
      </c>
      <c r="C1403" s="17" t="s">
        <v>140</v>
      </c>
      <c r="D1403" s="22">
        <v>3251051.78</v>
      </c>
      <c r="E1403" s="22">
        <v>4854486.58</v>
      </c>
      <c r="F1403" s="22">
        <v>1603434.8</v>
      </c>
      <c r="G1403" s="22">
        <v>81.56</v>
      </c>
      <c r="H1403" s="22">
        <v>0</v>
      </c>
      <c r="I1403" s="22">
        <v>80751.259999999995</v>
      </c>
      <c r="J1403" s="22">
        <v>0</v>
      </c>
      <c r="K1403" s="22">
        <v>0</v>
      </c>
      <c r="L1403" s="22">
        <v>0</v>
      </c>
      <c r="M1403" s="22">
        <v>1295416.57</v>
      </c>
      <c r="N1403" s="22">
        <v>139245.48000000001</v>
      </c>
      <c r="O1403" s="22">
        <v>1030.49</v>
      </c>
      <c r="P1403" s="22">
        <v>0</v>
      </c>
      <c r="Q1403" s="22">
        <v>0</v>
      </c>
      <c r="R1403" s="22">
        <v>0</v>
      </c>
      <c r="S1403" s="22">
        <v>0</v>
      </c>
      <c r="T1403">
        <v>0</v>
      </c>
      <c r="U1403">
        <v>0</v>
      </c>
      <c r="V1403">
        <v>0</v>
      </c>
    </row>
    <row r="1404" spans="1:22" x14ac:dyDescent="0.3">
      <c r="A1404" s="18" t="s">
        <v>76</v>
      </c>
      <c r="B1404" s="17" t="s">
        <v>326</v>
      </c>
      <c r="C1404" s="17" t="s">
        <v>141</v>
      </c>
      <c r="D1404" s="22">
        <v>743165.46</v>
      </c>
      <c r="E1404" s="22">
        <v>1107194.1599999999</v>
      </c>
      <c r="F1404" s="22">
        <v>364028.7</v>
      </c>
      <c r="G1404" s="22">
        <v>18.5</v>
      </c>
      <c r="H1404" s="22">
        <v>0</v>
      </c>
      <c r="I1404" s="22">
        <v>13372.25</v>
      </c>
      <c r="J1404" s="22">
        <v>0</v>
      </c>
      <c r="K1404" s="22">
        <v>0</v>
      </c>
      <c r="L1404" s="22">
        <v>0</v>
      </c>
      <c r="M1404" s="22">
        <v>295453.63</v>
      </c>
      <c r="N1404" s="22">
        <v>76638.58</v>
      </c>
      <c r="O1404" s="22">
        <v>0</v>
      </c>
      <c r="P1404" s="22">
        <v>0</v>
      </c>
      <c r="Q1404" s="22">
        <v>0</v>
      </c>
      <c r="R1404" s="22">
        <v>0</v>
      </c>
      <c r="S1404" s="22">
        <v>0</v>
      </c>
      <c r="T1404">
        <v>0</v>
      </c>
      <c r="U1404">
        <v>0</v>
      </c>
      <c r="V1404">
        <v>0</v>
      </c>
    </row>
    <row r="1405" spans="1:22" x14ac:dyDescent="0.3">
      <c r="A1405" s="18" t="s">
        <v>76</v>
      </c>
      <c r="B1405" s="17" t="s">
        <v>326</v>
      </c>
      <c r="C1405" s="17" t="s">
        <v>142</v>
      </c>
      <c r="D1405" s="22">
        <v>2385295.86</v>
      </c>
      <c r="E1405" s="22">
        <v>3591756.42</v>
      </c>
      <c r="F1405" s="22">
        <v>1206460.56</v>
      </c>
      <c r="G1405" s="22">
        <v>106.62</v>
      </c>
      <c r="H1405" s="22">
        <v>0</v>
      </c>
      <c r="I1405" s="22">
        <v>59332.63</v>
      </c>
      <c r="J1405" s="22">
        <v>0</v>
      </c>
      <c r="K1405" s="22">
        <v>0</v>
      </c>
      <c r="L1405" s="22">
        <v>0</v>
      </c>
      <c r="M1405" s="22">
        <v>958456.3</v>
      </c>
      <c r="N1405" s="22">
        <v>183894.12</v>
      </c>
      <c r="O1405" s="22">
        <v>50.74</v>
      </c>
      <c r="P1405" s="22">
        <v>0</v>
      </c>
      <c r="Q1405" s="22">
        <v>0</v>
      </c>
      <c r="R1405" s="22">
        <v>0</v>
      </c>
      <c r="S1405" s="22">
        <v>0</v>
      </c>
      <c r="T1405">
        <v>0</v>
      </c>
      <c r="U1405">
        <v>0</v>
      </c>
      <c r="V1405">
        <v>0</v>
      </c>
    </row>
    <row r="1406" spans="1:22" x14ac:dyDescent="0.3">
      <c r="A1406" s="18" t="s">
        <v>76</v>
      </c>
      <c r="B1406" s="17" t="s">
        <v>326</v>
      </c>
      <c r="C1406" s="17" t="s">
        <v>143</v>
      </c>
      <c r="D1406" s="22">
        <v>7228480.2000000104</v>
      </c>
      <c r="E1406" s="22">
        <v>10977161.140000001</v>
      </c>
      <c r="F1406" s="22">
        <v>3748680.94</v>
      </c>
      <c r="G1406" s="22">
        <v>98.62</v>
      </c>
      <c r="H1406" s="22">
        <v>0</v>
      </c>
      <c r="I1406" s="22">
        <v>217716.44</v>
      </c>
      <c r="J1406" s="22">
        <v>0</v>
      </c>
      <c r="K1406" s="22">
        <v>0</v>
      </c>
      <c r="L1406" s="22">
        <v>0</v>
      </c>
      <c r="M1406" s="22">
        <v>2929244.49</v>
      </c>
      <c r="N1406" s="22">
        <v>306025.14</v>
      </c>
      <c r="O1406" s="22">
        <v>586.41999999999996</v>
      </c>
      <c r="P1406" s="22">
        <v>0</v>
      </c>
      <c r="Q1406" s="22">
        <v>0</v>
      </c>
      <c r="R1406" s="22">
        <v>0</v>
      </c>
      <c r="S1406" s="22">
        <v>0</v>
      </c>
      <c r="T1406">
        <v>0</v>
      </c>
      <c r="U1406">
        <v>0</v>
      </c>
      <c r="V1406">
        <v>0</v>
      </c>
    </row>
    <row r="1407" spans="1:22" x14ac:dyDescent="0.3">
      <c r="A1407" s="18" t="s">
        <v>76</v>
      </c>
      <c r="B1407" s="17" t="s">
        <v>326</v>
      </c>
      <c r="C1407" s="17" t="s">
        <v>144</v>
      </c>
      <c r="D1407" s="22">
        <v>3410437.56</v>
      </c>
      <c r="E1407" s="22">
        <v>5038729.5581</v>
      </c>
      <c r="F1407" s="22">
        <v>1671142.42</v>
      </c>
      <c r="G1407" s="22">
        <v>11.74</v>
      </c>
      <c r="H1407" s="22">
        <v>0</v>
      </c>
      <c r="I1407" s="22">
        <v>86327.56</v>
      </c>
      <c r="J1407" s="22">
        <v>0</v>
      </c>
      <c r="K1407" s="22">
        <v>0</v>
      </c>
      <c r="L1407" s="22">
        <v>0</v>
      </c>
      <c r="M1407" s="22">
        <v>1343214.71</v>
      </c>
      <c r="N1407" s="22">
        <v>185790.82</v>
      </c>
      <c r="O1407" s="22">
        <v>989.35</v>
      </c>
      <c r="P1407" s="22">
        <v>0</v>
      </c>
      <c r="Q1407" s="22">
        <v>60309.011899999998</v>
      </c>
      <c r="R1407" s="22">
        <v>0</v>
      </c>
      <c r="S1407" s="22">
        <v>17458.59</v>
      </c>
      <c r="T1407">
        <v>0</v>
      </c>
      <c r="U1407">
        <v>0</v>
      </c>
      <c r="V1407">
        <v>0</v>
      </c>
    </row>
    <row r="1408" spans="1:22" x14ac:dyDescent="0.3">
      <c r="A1408" s="18" t="s">
        <v>76</v>
      </c>
      <c r="B1408" s="17" t="s">
        <v>326</v>
      </c>
      <c r="C1408" s="17" t="s">
        <v>146</v>
      </c>
      <c r="D1408" s="22">
        <v>779892.64000000095</v>
      </c>
      <c r="E1408" s="22">
        <v>1150861.48</v>
      </c>
      <c r="F1408" s="22">
        <v>370968.84</v>
      </c>
      <c r="G1408" s="22">
        <v>62.62</v>
      </c>
      <c r="H1408" s="22">
        <v>0</v>
      </c>
      <c r="I1408" s="22">
        <v>13747.64</v>
      </c>
      <c r="J1408" s="22">
        <v>0</v>
      </c>
      <c r="K1408" s="22">
        <v>0</v>
      </c>
      <c r="L1408" s="22">
        <v>0</v>
      </c>
      <c r="M1408" s="22">
        <v>307106.11</v>
      </c>
      <c r="N1408" s="22">
        <v>41638.14</v>
      </c>
      <c r="O1408" s="22">
        <v>237.37</v>
      </c>
      <c r="P1408" s="22">
        <v>0</v>
      </c>
      <c r="Q1408" s="22">
        <v>0</v>
      </c>
      <c r="R1408" s="22">
        <v>0</v>
      </c>
      <c r="S1408" s="22">
        <v>0</v>
      </c>
      <c r="T1408">
        <v>0</v>
      </c>
      <c r="U1408">
        <v>0</v>
      </c>
      <c r="V1408">
        <v>0</v>
      </c>
    </row>
    <row r="1409" spans="1:22" x14ac:dyDescent="0.3">
      <c r="A1409" s="18" t="s">
        <v>76</v>
      </c>
      <c r="B1409" s="17" t="s">
        <v>326</v>
      </c>
      <c r="C1409" s="17" t="s">
        <v>147</v>
      </c>
      <c r="D1409" s="22">
        <v>271354.12</v>
      </c>
      <c r="E1409" s="22">
        <v>391068.08</v>
      </c>
      <c r="F1409" s="22">
        <v>119713.96</v>
      </c>
      <c r="G1409" s="22">
        <v>7.9</v>
      </c>
      <c r="H1409" s="22">
        <v>0</v>
      </c>
      <c r="I1409" s="22">
        <v>3686.48</v>
      </c>
      <c r="J1409" s="22">
        <v>0</v>
      </c>
      <c r="K1409" s="22">
        <v>0</v>
      </c>
      <c r="L1409" s="22">
        <v>0</v>
      </c>
      <c r="M1409" s="22">
        <v>104356.26</v>
      </c>
      <c r="N1409" s="22">
        <v>41568.19</v>
      </c>
      <c r="O1409" s="22">
        <v>0</v>
      </c>
      <c r="P1409" s="22">
        <v>0</v>
      </c>
      <c r="Q1409" s="22">
        <v>0</v>
      </c>
      <c r="R1409" s="22">
        <v>0</v>
      </c>
      <c r="S1409" s="22">
        <v>0</v>
      </c>
      <c r="T1409">
        <v>0</v>
      </c>
      <c r="U1409">
        <v>0</v>
      </c>
      <c r="V1409">
        <v>0</v>
      </c>
    </row>
    <row r="1410" spans="1:22" x14ac:dyDescent="0.3">
      <c r="A1410" s="18" t="s">
        <v>76</v>
      </c>
      <c r="B1410" s="17" t="s">
        <v>326</v>
      </c>
      <c r="C1410" s="17" t="s">
        <v>148</v>
      </c>
      <c r="D1410" s="22">
        <v>6717637.0199999902</v>
      </c>
      <c r="E1410" s="22">
        <v>8074565.3341999901</v>
      </c>
      <c r="F1410" s="22">
        <v>2707591.61</v>
      </c>
      <c r="G1410" s="22">
        <v>710.92</v>
      </c>
      <c r="H1410" s="22">
        <v>0</v>
      </c>
      <c r="I1410" s="22">
        <v>149576.87</v>
      </c>
      <c r="J1410" s="22">
        <v>0</v>
      </c>
      <c r="K1410" s="22">
        <v>0</v>
      </c>
      <c r="L1410" s="22">
        <v>0</v>
      </c>
      <c r="M1410" s="22">
        <v>2154689.39</v>
      </c>
      <c r="N1410" s="22">
        <v>273136.8</v>
      </c>
      <c r="O1410" s="22">
        <v>188.38</v>
      </c>
      <c r="P1410" s="22">
        <v>0</v>
      </c>
      <c r="Q1410" s="22">
        <v>1842271.6658000001</v>
      </c>
      <c r="R1410" s="22">
        <v>0</v>
      </c>
      <c r="S1410" s="22">
        <v>491608.37</v>
      </c>
      <c r="T1410">
        <v>0</v>
      </c>
      <c r="U1410">
        <v>0</v>
      </c>
      <c r="V1410">
        <v>0</v>
      </c>
    </row>
    <row r="1411" spans="1:22" x14ac:dyDescent="0.3">
      <c r="A1411" s="18" t="s">
        <v>76</v>
      </c>
      <c r="B1411" s="17" t="s">
        <v>326</v>
      </c>
      <c r="C1411" s="17" t="s">
        <v>149</v>
      </c>
      <c r="D1411" s="22">
        <v>12462361.26</v>
      </c>
      <c r="E1411" s="22">
        <v>15541254.994000001</v>
      </c>
      <c r="F1411" s="22">
        <v>4921849.8499999996</v>
      </c>
      <c r="G1411" s="22">
        <v>2.56</v>
      </c>
      <c r="H1411" s="22">
        <v>0</v>
      </c>
      <c r="I1411" s="22">
        <v>162778.48000000001</v>
      </c>
      <c r="J1411" s="22">
        <v>0</v>
      </c>
      <c r="K1411" s="22">
        <v>0</v>
      </c>
      <c r="L1411" s="22">
        <v>0</v>
      </c>
      <c r="M1411" s="22">
        <v>4147168.31</v>
      </c>
      <c r="N1411" s="22">
        <v>747355.91</v>
      </c>
      <c r="O1411" s="22">
        <v>1710.56</v>
      </c>
      <c r="P1411" s="22">
        <v>0</v>
      </c>
      <c r="Q1411" s="22">
        <v>2513965.2259999998</v>
      </c>
      <c r="R1411" s="22">
        <v>159.33000000000001</v>
      </c>
      <c r="S1411" s="22">
        <v>670849.78</v>
      </c>
      <c r="T1411">
        <v>100845.51</v>
      </c>
      <c r="U1411">
        <v>0</v>
      </c>
      <c r="V1411">
        <v>0</v>
      </c>
    </row>
    <row r="1412" spans="1:22" x14ac:dyDescent="0.3">
      <c r="A1412" s="18" t="s">
        <v>76</v>
      </c>
      <c r="B1412" s="17" t="s">
        <v>326</v>
      </c>
      <c r="C1412" s="17" t="s">
        <v>150</v>
      </c>
      <c r="D1412" s="22">
        <v>1824596.2</v>
      </c>
      <c r="E1412" s="22">
        <v>2758952.1170000001</v>
      </c>
      <c r="F1412" s="22">
        <v>938145.84</v>
      </c>
      <c r="G1412" s="22">
        <v>6.8</v>
      </c>
      <c r="H1412" s="22">
        <v>0</v>
      </c>
      <c r="I1412" s="22">
        <v>53511.91</v>
      </c>
      <c r="J1412" s="22">
        <v>0</v>
      </c>
      <c r="K1412" s="22">
        <v>0</v>
      </c>
      <c r="L1412" s="22">
        <v>0</v>
      </c>
      <c r="M1412" s="22">
        <v>736111.72</v>
      </c>
      <c r="N1412" s="22">
        <v>48410.29</v>
      </c>
      <c r="O1412" s="22">
        <v>173.46</v>
      </c>
      <c r="P1412" s="22">
        <v>0</v>
      </c>
      <c r="Q1412" s="22">
        <v>5360.5529999999999</v>
      </c>
      <c r="R1412" s="22">
        <v>28.09</v>
      </c>
      <c r="S1412" s="22">
        <v>1542.54</v>
      </c>
      <c r="T1412">
        <v>0</v>
      </c>
      <c r="U1412">
        <v>0</v>
      </c>
      <c r="V1412">
        <v>0</v>
      </c>
    </row>
    <row r="1413" spans="1:22" x14ac:dyDescent="0.3">
      <c r="A1413" s="18" t="s">
        <v>76</v>
      </c>
      <c r="B1413" s="17" t="s">
        <v>326</v>
      </c>
      <c r="C1413" s="17" t="s">
        <v>151</v>
      </c>
      <c r="D1413" s="22">
        <v>75026.5</v>
      </c>
      <c r="E1413" s="22">
        <v>102793.67</v>
      </c>
      <c r="F1413" s="22">
        <v>27767.17</v>
      </c>
      <c r="G1413" s="22">
        <v>8.64</v>
      </c>
      <c r="H1413" s="22">
        <v>0</v>
      </c>
      <c r="I1413" s="22">
        <v>96.57</v>
      </c>
      <c r="J1413" s="22">
        <v>0</v>
      </c>
      <c r="K1413" s="22">
        <v>0</v>
      </c>
      <c r="L1413" s="22">
        <v>0</v>
      </c>
      <c r="M1413" s="22">
        <v>27430.38</v>
      </c>
      <c r="N1413" s="22">
        <v>5616.68</v>
      </c>
      <c r="O1413" s="22">
        <v>0</v>
      </c>
      <c r="P1413" s="22">
        <v>0</v>
      </c>
      <c r="Q1413" s="22">
        <v>0</v>
      </c>
      <c r="R1413" s="22">
        <v>0</v>
      </c>
      <c r="S1413" s="22">
        <v>0</v>
      </c>
      <c r="T1413">
        <v>142.24</v>
      </c>
      <c r="U1413">
        <v>0</v>
      </c>
      <c r="V1413">
        <v>0</v>
      </c>
    </row>
    <row r="1414" spans="1:22" x14ac:dyDescent="0.3">
      <c r="A1414" s="18" t="s">
        <v>76</v>
      </c>
      <c r="B1414" s="17" t="s">
        <v>326</v>
      </c>
      <c r="C1414" s="17" t="s">
        <v>205</v>
      </c>
      <c r="D1414" s="22">
        <v>170690.04</v>
      </c>
      <c r="E1414" s="22">
        <v>232817.03</v>
      </c>
      <c r="F1414" s="22">
        <v>62126.99</v>
      </c>
      <c r="G1414" s="22">
        <v>0.22</v>
      </c>
      <c r="H1414" s="22">
        <v>0</v>
      </c>
      <c r="I1414" s="22">
        <v>0</v>
      </c>
      <c r="J1414" s="22">
        <v>0</v>
      </c>
      <c r="K1414" s="22">
        <v>0</v>
      </c>
      <c r="L1414" s="22">
        <v>0</v>
      </c>
      <c r="M1414" s="22">
        <v>62126.99</v>
      </c>
      <c r="N1414" s="22">
        <v>19184.990000000002</v>
      </c>
      <c r="O1414" s="22">
        <v>0</v>
      </c>
      <c r="P1414" s="22">
        <v>0</v>
      </c>
      <c r="Q1414" s="22">
        <v>0</v>
      </c>
      <c r="R1414" s="22">
        <v>0</v>
      </c>
      <c r="S1414" s="22">
        <v>0</v>
      </c>
      <c r="T1414">
        <v>0</v>
      </c>
      <c r="U1414">
        <v>0</v>
      </c>
      <c r="V1414">
        <v>0</v>
      </c>
    </row>
    <row r="1415" spans="1:22" x14ac:dyDescent="0.3">
      <c r="A1415" s="18" t="s">
        <v>76</v>
      </c>
      <c r="B1415" s="17" t="s">
        <v>326</v>
      </c>
      <c r="C1415" s="17" t="s">
        <v>257</v>
      </c>
      <c r="D1415" s="22">
        <v>0</v>
      </c>
      <c r="E1415" s="22">
        <v>0</v>
      </c>
      <c r="F1415" s="22">
        <v>0</v>
      </c>
      <c r="G1415" s="22">
        <v>0</v>
      </c>
      <c r="H1415" s="22">
        <v>0</v>
      </c>
      <c r="I1415" s="22">
        <v>0</v>
      </c>
      <c r="J1415" s="22">
        <v>0</v>
      </c>
      <c r="K1415" s="22">
        <v>0</v>
      </c>
      <c r="L1415" s="22">
        <v>0</v>
      </c>
      <c r="M1415" s="22">
        <v>0</v>
      </c>
      <c r="N1415" s="22">
        <v>0</v>
      </c>
      <c r="O1415" s="22">
        <v>0</v>
      </c>
      <c r="P1415" s="22">
        <v>0</v>
      </c>
      <c r="Q1415" s="22">
        <v>0</v>
      </c>
      <c r="R1415" s="22">
        <v>0</v>
      </c>
      <c r="S1415" s="22">
        <v>0</v>
      </c>
      <c r="T1415">
        <v>0</v>
      </c>
      <c r="U1415">
        <v>0</v>
      </c>
      <c r="V1415">
        <v>0</v>
      </c>
    </row>
    <row r="1416" spans="1:22" x14ac:dyDescent="0.3">
      <c r="A1416" s="18" t="s">
        <v>77</v>
      </c>
      <c r="B1416" s="17" t="s">
        <v>327</v>
      </c>
      <c r="C1416" s="17" t="s">
        <v>129</v>
      </c>
      <c r="D1416" s="22">
        <v>1173757.93</v>
      </c>
      <c r="E1416" s="22">
        <v>1210295.69</v>
      </c>
      <c r="F1416" s="22">
        <v>36537.760000000002</v>
      </c>
      <c r="G1416" s="22">
        <v>1.68</v>
      </c>
      <c r="H1416" s="22">
        <v>0</v>
      </c>
      <c r="I1416" s="22">
        <v>0</v>
      </c>
      <c r="J1416" s="22">
        <v>0</v>
      </c>
      <c r="K1416" s="22">
        <v>0</v>
      </c>
      <c r="L1416" s="22">
        <v>0</v>
      </c>
      <c r="M1416" s="22">
        <v>0</v>
      </c>
      <c r="N1416" s="22">
        <v>25545.37</v>
      </c>
      <c r="O1416" s="22">
        <v>0</v>
      </c>
      <c r="P1416" s="22">
        <v>0</v>
      </c>
      <c r="Q1416" s="22">
        <v>0</v>
      </c>
      <c r="R1416" s="22">
        <v>0</v>
      </c>
      <c r="S1416" s="22">
        <v>0</v>
      </c>
      <c r="T1416">
        <v>0</v>
      </c>
      <c r="U1416">
        <v>0</v>
      </c>
      <c r="V1416">
        <v>0</v>
      </c>
    </row>
    <row r="1417" spans="1:22" x14ac:dyDescent="0.3">
      <c r="A1417" s="18" t="s">
        <v>77</v>
      </c>
      <c r="B1417" s="17" t="s">
        <v>327</v>
      </c>
      <c r="C1417" s="17" t="s">
        <v>130</v>
      </c>
      <c r="D1417" s="22">
        <v>914538.05</v>
      </c>
      <c r="E1417" s="22">
        <v>1058937.8799999999</v>
      </c>
      <c r="F1417" s="22">
        <v>144399.82999999999</v>
      </c>
      <c r="G1417" s="22">
        <v>7.89</v>
      </c>
      <c r="H1417" s="22">
        <v>0</v>
      </c>
      <c r="I1417" s="22">
        <v>0</v>
      </c>
      <c r="J1417" s="22">
        <v>0</v>
      </c>
      <c r="K1417" s="22">
        <v>0</v>
      </c>
      <c r="L1417" s="22">
        <v>0</v>
      </c>
      <c r="M1417" s="22">
        <v>0</v>
      </c>
      <c r="N1417" s="22">
        <v>60353.05</v>
      </c>
      <c r="O1417" s="22">
        <v>1903.71</v>
      </c>
      <c r="P1417" s="22">
        <v>0</v>
      </c>
      <c r="Q1417" s="22">
        <v>0</v>
      </c>
      <c r="R1417" s="22">
        <v>0</v>
      </c>
      <c r="S1417" s="22">
        <v>0</v>
      </c>
      <c r="T1417">
        <v>0</v>
      </c>
      <c r="U1417">
        <v>0</v>
      </c>
      <c r="V1417">
        <v>0</v>
      </c>
    </row>
    <row r="1418" spans="1:22" x14ac:dyDescent="0.3">
      <c r="A1418" s="18" t="s">
        <v>77</v>
      </c>
      <c r="B1418" s="17" t="s">
        <v>327</v>
      </c>
      <c r="C1418" s="17" t="s">
        <v>131</v>
      </c>
      <c r="D1418" s="22">
        <v>2031480.33</v>
      </c>
      <c r="E1418" s="22">
        <v>1733082.3003</v>
      </c>
      <c r="F1418" s="22">
        <v>7022.47</v>
      </c>
      <c r="G1418" s="22">
        <v>1.46</v>
      </c>
      <c r="H1418" s="22">
        <v>0</v>
      </c>
      <c r="I1418" s="22">
        <v>0</v>
      </c>
      <c r="J1418" s="22">
        <v>0</v>
      </c>
      <c r="K1418" s="22">
        <v>0</v>
      </c>
      <c r="L1418" s="22">
        <v>0</v>
      </c>
      <c r="M1418" s="22">
        <v>0</v>
      </c>
      <c r="N1418" s="22">
        <v>618967.44999999995</v>
      </c>
      <c r="O1418" s="22">
        <v>25</v>
      </c>
      <c r="P1418" s="22">
        <v>0</v>
      </c>
      <c r="Q1418" s="22">
        <v>305420.49969999999</v>
      </c>
      <c r="R1418" s="22">
        <v>0</v>
      </c>
      <c r="S1418" s="22">
        <v>0</v>
      </c>
      <c r="T1418">
        <v>50217.79</v>
      </c>
      <c r="U1418">
        <v>0</v>
      </c>
      <c r="V1418">
        <v>0</v>
      </c>
    </row>
    <row r="1419" spans="1:22" x14ac:dyDescent="0.3">
      <c r="A1419" s="18" t="s">
        <v>77</v>
      </c>
      <c r="B1419" s="17" t="s">
        <v>327</v>
      </c>
      <c r="C1419" s="17" t="s">
        <v>132</v>
      </c>
      <c r="D1419" s="22">
        <v>1127020.8899999999</v>
      </c>
      <c r="E1419" s="22">
        <v>1133426.27</v>
      </c>
      <c r="F1419" s="22">
        <v>6405.38</v>
      </c>
      <c r="G1419" s="22">
        <v>3.87</v>
      </c>
      <c r="H1419" s="22">
        <v>0</v>
      </c>
      <c r="I1419" s="22">
        <v>0</v>
      </c>
      <c r="J1419" s="22">
        <v>0</v>
      </c>
      <c r="K1419" s="22">
        <v>0</v>
      </c>
      <c r="L1419" s="22">
        <v>0</v>
      </c>
      <c r="M1419" s="22">
        <v>0</v>
      </c>
      <c r="N1419" s="22">
        <v>87136.06</v>
      </c>
      <c r="O1419" s="22">
        <v>1038.76</v>
      </c>
      <c r="P1419" s="22">
        <v>0</v>
      </c>
      <c r="Q1419" s="22">
        <v>0</v>
      </c>
      <c r="R1419" s="22">
        <v>0</v>
      </c>
      <c r="S1419" s="22">
        <v>0</v>
      </c>
      <c r="T1419">
        <v>0</v>
      </c>
      <c r="U1419">
        <v>0</v>
      </c>
      <c r="V1419">
        <v>0</v>
      </c>
    </row>
    <row r="1420" spans="1:22" x14ac:dyDescent="0.3">
      <c r="A1420" s="18" t="s">
        <v>77</v>
      </c>
      <c r="B1420" s="17" t="s">
        <v>327</v>
      </c>
      <c r="C1420" s="17" t="s">
        <v>133</v>
      </c>
      <c r="D1420" s="22">
        <v>1054008.04</v>
      </c>
      <c r="E1420" s="22">
        <v>1150648.7520000001</v>
      </c>
      <c r="F1420" s="22">
        <v>124967.57</v>
      </c>
      <c r="G1420" s="22">
        <v>2.48</v>
      </c>
      <c r="H1420" s="22">
        <v>0</v>
      </c>
      <c r="I1420" s="22">
        <v>0</v>
      </c>
      <c r="J1420" s="22">
        <v>0</v>
      </c>
      <c r="K1420" s="22">
        <v>0</v>
      </c>
      <c r="L1420" s="22">
        <v>0</v>
      </c>
      <c r="M1420" s="22">
        <v>0</v>
      </c>
      <c r="N1420" s="22">
        <v>59103.59</v>
      </c>
      <c r="O1420" s="22">
        <v>848.92</v>
      </c>
      <c r="P1420" s="22">
        <v>0</v>
      </c>
      <c r="Q1420" s="22">
        <v>28505.358</v>
      </c>
      <c r="R1420" s="22">
        <v>178.5</v>
      </c>
      <c r="S1420" s="22">
        <v>0</v>
      </c>
      <c r="T1420">
        <v>236.31</v>
      </c>
      <c r="U1420">
        <v>0</v>
      </c>
      <c r="V1420">
        <v>0</v>
      </c>
    </row>
    <row r="1421" spans="1:22" x14ac:dyDescent="0.3">
      <c r="A1421" s="18" t="s">
        <v>77</v>
      </c>
      <c r="B1421" s="17" t="s">
        <v>327</v>
      </c>
      <c r="C1421" s="17" t="s">
        <v>134</v>
      </c>
      <c r="D1421" s="22">
        <v>1356081.22</v>
      </c>
      <c r="E1421" s="22">
        <v>1371991.09</v>
      </c>
      <c r="F1421" s="22">
        <v>15909.87</v>
      </c>
      <c r="G1421" s="22">
        <v>7.46</v>
      </c>
      <c r="H1421" s="22">
        <v>0</v>
      </c>
      <c r="I1421" s="22">
        <v>0</v>
      </c>
      <c r="J1421" s="22">
        <v>0</v>
      </c>
      <c r="K1421" s="22">
        <v>0</v>
      </c>
      <c r="L1421" s="22">
        <v>0</v>
      </c>
      <c r="M1421" s="22">
        <v>0</v>
      </c>
      <c r="N1421" s="22">
        <v>95544.11</v>
      </c>
      <c r="O1421" s="22">
        <v>689.29</v>
      </c>
      <c r="P1421" s="22">
        <v>0</v>
      </c>
      <c r="Q1421" s="22">
        <v>0</v>
      </c>
      <c r="R1421" s="22">
        <v>0</v>
      </c>
      <c r="S1421" s="22">
        <v>0</v>
      </c>
      <c r="T1421">
        <v>0</v>
      </c>
      <c r="U1421">
        <v>0</v>
      </c>
      <c r="V1421">
        <v>0</v>
      </c>
    </row>
    <row r="1422" spans="1:22" x14ac:dyDescent="0.3">
      <c r="A1422" s="18" t="s">
        <v>77</v>
      </c>
      <c r="B1422" s="17" t="s">
        <v>327</v>
      </c>
      <c r="C1422" s="17" t="s">
        <v>135</v>
      </c>
      <c r="D1422" s="22">
        <v>664185.5</v>
      </c>
      <c r="E1422" s="22">
        <v>845741.05</v>
      </c>
      <c r="F1422" s="22">
        <v>181555.55</v>
      </c>
      <c r="G1422" s="22">
        <v>2.06</v>
      </c>
      <c r="H1422" s="22">
        <v>0</v>
      </c>
      <c r="I1422" s="22">
        <v>0</v>
      </c>
      <c r="J1422" s="22">
        <v>0</v>
      </c>
      <c r="K1422" s="22">
        <v>0</v>
      </c>
      <c r="L1422" s="22">
        <v>0</v>
      </c>
      <c r="M1422" s="22">
        <v>0</v>
      </c>
      <c r="N1422" s="22">
        <v>69276.36</v>
      </c>
      <c r="O1422" s="22">
        <v>171.24</v>
      </c>
      <c r="P1422" s="22">
        <v>0</v>
      </c>
      <c r="Q1422" s="22">
        <v>0</v>
      </c>
      <c r="R1422" s="22">
        <v>0</v>
      </c>
      <c r="S1422" s="22">
        <v>0</v>
      </c>
      <c r="T1422">
        <v>0</v>
      </c>
      <c r="U1422">
        <v>0</v>
      </c>
      <c r="V1422">
        <v>0</v>
      </c>
    </row>
    <row r="1423" spans="1:22" x14ac:dyDescent="0.3">
      <c r="A1423" s="18" t="s">
        <v>77</v>
      </c>
      <c r="B1423" s="17" t="s">
        <v>327</v>
      </c>
      <c r="C1423" s="17" t="s">
        <v>136</v>
      </c>
      <c r="D1423" s="22">
        <v>1501810.1</v>
      </c>
      <c r="E1423" s="22">
        <v>1517786.53</v>
      </c>
      <c r="F1423" s="22">
        <v>15976.43</v>
      </c>
      <c r="G1423" s="22">
        <v>3.6</v>
      </c>
      <c r="H1423" s="22">
        <v>0</v>
      </c>
      <c r="I1423" s="22">
        <v>0</v>
      </c>
      <c r="J1423" s="22">
        <v>0</v>
      </c>
      <c r="K1423" s="22">
        <v>0</v>
      </c>
      <c r="L1423" s="22">
        <v>0</v>
      </c>
      <c r="M1423" s="22">
        <v>0</v>
      </c>
      <c r="N1423" s="22">
        <v>445138.08</v>
      </c>
      <c r="O1423" s="22">
        <v>957.18</v>
      </c>
      <c r="P1423" s="22">
        <v>0</v>
      </c>
      <c r="Q1423" s="22">
        <v>0</v>
      </c>
      <c r="R1423" s="22">
        <v>0</v>
      </c>
      <c r="S1423" s="22">
        <v>0</v>
      </c>
      <c r="T1423">
        <v>0</v>
      </c>
      <c r="U1423">
        <v>0</v>
      </c>
      <c r="V1423">
        <v>0</v>
      </c>
    </row>
    <row r="1424" spans="1:22" x14ac:dyDescent="0.3">
      <c r="A1424" s="18" t="s">
        <v>77</v>
      </c>
      <c r="B1424" s="17" t="s">
        <v>327</v>
      </c>
      <c r="C1424" s="17" t="s">
        <v>137</v>
      </c>
      <c r="D1424" s="22">
        <v>64890.83</v>
      </c>
      <c r="E1424" s="22">
        <v>73763.86</v>
      </c>
      <c r="F1424" s="22">
        <v>8873.0300000000007</v>
      </c>
      <c r="G1424" s="22">
        <v>3.97</v>
      </c>
      <c r="H1424" s="22">
        <v>0</v>
      </c>
      <c r="I1424" s="22">
        <v>0</v>
      </c>
      <c r="J1424" s="22">
        <v>0</v>
      </c>
      <c r="K1424" s="22">
        <v>0</v>
      </c>
      <c r="L1424" s="22">
        <v>0</v>
      </c>
      <c r="M1424" s="22">
        <v>0</v>
      </c>
      <c r="N1424" s="22">
        <v>3592.4</v>
      </c>
      <c r="O1424" s="22">
        <v>0</v>
      </c>
      <c r="P1424" s="22">
        <v>0</v>
      </c>
      <c r="Q1424" s="22">
        <v>0</v>
      </c>
      <c r="R1424" s="22">
        <v>0</v>
      </c>
      <c r="S1424" s="22">
        <v>0</v>
      </c>
      <c r="T1424">
        <v>0</v>
      </c>
      <c r="U1424">
        <v>0</v>
      </c>
      <c r="V1424">
        <v>0</v>
      </c>
    </row>
    <row r="1425" spans="1:22" x14ac:dyDescent="0.3">
      <c r="A1425" s="18" t="s">
        <v>77</v>
      </c>
      <c r="B1425" s="17" t="s">
        <v>327</v>
      </c>
      <c r="C1425" s="17" t="s">
        <v>138</v>
      </c>
      <c r="D1425" s="22">
        <v>1556418.83</v>
      </c>
      <c r="E1425" s="22">
        <v>1575094.36</v>
      </c>
      <c r="F1425" s="22">
        <v>18675.53</v>
      </c>
      <c r="G1425" s="22">
        <v>2.67</v>
      </c>
      <c r="H1425" s="22">
        <v>0</v>
      </c>
      <c r="I1425" s="22">
        <v>0</v>
      </c>
      <c r="J1425" s="22">
        <v>0</v>
      </c>
      <c r="K1425" s="22">
        <v>0</v>
      </c>
      <c r="L1425" s="22">
        <v>0</v>
      </c>
      <c r="M1425" s="22">
        <v>0</v>
      </c>
      <c r="N1425" s="22">
        <v>71465.710000000006</v>
      </c>
      <c r="O1425" s="22">
        <v>1132</v>
      </c>
      <c r="P1425" s="22">
        <v>0</v>
      </c>
      <c r="Q1425" s="22">
        <v>0</v>
      </c>
      <c r="R1425" s="22">
        <v>0</v>
      </c>
      <c r="S1425" s="22">
        <v>0</v>
      </c>
      <c r="T1425">
        <v>0</v>
      </c>
      <c r="U1425">
        <v>0</v>
      </c>
      <c r="V1425">
        <v>0</v>
      </c>
    </row>
    <row r="1426" spans="1:22" x14ac:dyDescent="0.3">
      <c r="A1426" s="18" t="s">
        <v>77</v>
      </c>
      <c r="B1426" s="17" t="s">
        <v>327</v>
      </c>
      <c r="C1426" s="17" t="s">
        <v>139</v>
      </c>
      <c r="D1426" s="22">
        <v>2064845.68</v>
      </c>
      <c r="E1426" s="22">
        <v>2168939.1228999998</v>
      </c>
      <c r="F1426" s="22">
        <v>164072.9</v>
      </c>
      <c r="G1426" s="22">
        <v>2.81</v>
      </c>
      <c r="H1426" s="22">
        <v>0</v>
      </c>
      <c r="I1426" s="22">
        <v>0</v>
      </c>
      <c r="J1426" s="22">
        <v>0</v>
      </c>
      <c r="K1426" s="22">
        <v>0</v>
      </c>
      <c r="L1426" s="22">
        <v>0</v>
      </c>
      <c r="M1426" s="22">
        <v>0</v>
      </c>
      <c r="N1426" s="22">
        <v>144055.28</v>
      </c>
      <c r="O1426" s="22">
        <v>1795.27</v>
      </c>
      <c r="P1426" s="22">
        <v>0</v>
      </c>
      <c r="Q1426" s="22">
        <v>63001.597099999999</v>
      </c>
      <c r="R1426" s="22">
        <v>3022.14</v>
      </c>
      <c r="S1426" s="22">
        <v>0</v>
      </c>
      <c r="T1426">
        <v>0</v>
      </c>
      <c r="U1426">
        <v>0</v>
      </c>
      <c r="V1426">
        <v>0</v>
      </c>
    </row>
    <row r="1427" spans="1:22" x14ac:dyDescent="0.3">
      <c r="A1427" s="18" t="s">
        <v>77</v>
      </c>
      <c r="B1427" s="17" t="s">
        <v>327</v>
      </c>
      <c r="C1427" s="17" t="s">
        <v>140</v>
      </c>
      <c r="D1427" s="22">
        <v>2813596.9999999902</v>
      </c>
      <c r="E1427" s="22">
        <v>2999917.8899999899</v>
      </c>
      <c r="F1427" s="22">
        <v>186320.89</v>
      </c>
      <c r="G1427" s="22">
        <v>0</v>
      </c>
      <c r="H1427" s="22">
        <v>0</v>
      </c>
      <c r="I1427" s="22">
        <v>0</v>
      </c>
      <c r="J1427" s="22">
        <v>0</v>
      </c>
      <c r="K1427" s="22">
        <v>0</v>
      </c>
      <c r="L1427" s="22">
        <v>0</v>
      </c>
      <c r="M1427" s="22">
        <v>0</v>
      </c>
      <c r="N1427" s="22">
        <v>168899.5</v>
      </c>
      <c r="O1427" s="22">
        <v>716.54</v>
      </c>
      <c r="P1427" s="22">
        <v>0</v>
      </c>
      <c r="Q1427" s="22">
        <v>0</v>
      </c>
      <c r="R1427" s="22">
        <v>0</v>
      </c>
      <c r="S1427" s="22">
        <v>0</v>
      </c>
      <c r="T1427">
        <v>0</v>
      </c>
      <c r="U1427">
        <v>0</v>
      </c>
      <c r="V1427">
        <v>0</v>
      </c>
    </row>
    <row r="1428" spans="1:22" x14ac:dyDescent="0.3">
      <c r="A1428" s="18" t="s">
        <v>77</v>
      </c>
      <c r="B1428" s="17" t="s">
        <v>327</v>
      </c>
      <c r="C1428" s="17" t="s">
        <v>141</v>
      </c>
      <c r="D1428" s="22">
        <v>4478432.8599999901</v>
      </c>
      <c r="E1428" s="22">
        <v>4764470.4421999902</v>
      </c>
      <c r="F1428" s="22">
        <v>329352.99</v>
      </c>
      <c r="G1428" s="22">
        <v>11.44</v>
      </c>
      <c r="H1428" s="22">
        <v>0</v>
      </c>
      <c r="I1428" s="22">
        <v>0</v>
      </c>
      <c r="J1428" s="22">
        <v>0</v>
      </c>
      <c r="K1428" s="22">
        <v>0</v>
      </c>
      <c r="L1428" s="22">
        <v>0</v>
      </c>
      <c r="M1428" s="22">
        <v>0</v>
      </c>
      <c r="N1428" s="22">
        <v>201787.14</v>
      </c>
      <c r="O1428" s="22">
        <v>858.87</v>
      </c>
      <c r="P1428" s="22">
        <v>0</v>
      </c>
      <c r="Q1428" s="22">
        <v>43315.407800000001</v>
      </c>
      <c r="R1428" s="22">
        <v>0</v>
      </c>
      <c r="S1428" s="22">
        <v>0</v>
      </c>
      <c r="T1428">
        <v>0</v>
      </c>
      <c r="U1428">
        <v>0</v>
      </c>
      <c r="V1428">
        <v>0</v>
      </c>
    </row>
    <row r="1429" spans="1:22" x14ac:dyDescent="0.3">
      <c r="A1429" s="18" t="s">
        <v>77</v>
      </c>
      <c r="B1429" s="17" t="s">
        <v>327</v>
      </c>
      <c r="C1429" s="17" t="s">
        <v>142</v>
      </c>
      <c r="D1429" s="22">
        <v>855530.87</v>
      </c>
      <c r="E1429" s="22">
        <v>871963.42</v>
      </c>
      <c r="F1429" s="22">
        <v>16432.55</v>
      </c>
      <c r="G1429" s="22">
        <v>3.59</v>
      </c>
      <c r="H1429" s="22">
        <v>0</v>
      </c>
      <c r="I1429" s="22">
        <v>0</v>
      </c>
      <c r="J1429" s="22">
        <v>0</v>
      </c>
      <c r="K1429" s="22">
        <v>0</v>
      </c>
      <c r="L1429" s="22">
        <v>0</v>
      </c>
      <c r="M1429" s="22">
        <v>0</v>
      </c>
      <c r="N1429" s="22">
        <v>20115.55</v>
      </c>
      <c r="O1429" s="22">
        <v>26.21</v>
      </c>
      <c r="P1429" s="22">
        <v>0</v>
      </c>
      <c r="Q1429" s="22">
        <v>0</v>
      </c>
      <c r="R1429" s="22">
        <v>0</v>
      </c>
      <c r="S1429" s="22">
        <v>0</v>
      </c>
      <c r="T1429">
        <v>0</v>
      </c>
      <c r="U1429">
        <v>0</v>
      </c>
      <c r="V1429">
        <v>0</v>
      </c>
    </row>
    <row r="1430" spans="1:22" x14ac:dyDescent="0.3">
      <c r="A1430" s="18" t="s">
        <v>77</v>
      </c>
      <c r="B1430" s="17" t="s">
        <v>327</v>
      </c>
      <c r="C1430" s="17" t="s">
        <v>143</v>
      </c>
      <c r="D1430" s="22">
        <v>1198908.53</v>
      </c>
      <c r="E1430" s="22">
        <v>1216243.3899999999</v>
      </c>
      <c r="F1430" s="22">
        <v>17334.86</v>
      </c>
      <c r="G1430" s="22">
        <v>23.51</v>
      </c>
      <c r="H1430" s="22">
        <v>0</v>
      </c>
      <c r="I1430" s="22">
        <v>0</v>
      </c>
      <c r="J1430" s="22">
        <v>0</v>
      </c>
      <c r="K1430" s="22">
        <v>0</v>
      </c>
      <c r="L1430" s="22">
        <v>0</v>
      </c>
      <c r="M1430" s="22">
        <v>0</v>
      </c>
      <c r="N1430" s="22">
        <v>45103.46</v>
      </c>
      <c r="O1430" s="22">
        <v>452.55</v>
      </c>
      <c r="P1430" s="22">
        <v>0</v>
      </c>
      <c r="Q1430" s="22">
        <v>0</v>
      </c>
      <c r="R1430" s="22">
        <v>0</v>
      </c>
      <c r="S1430" s="22">
        <v>0</v>
      </c>
      <c r="T1430">
        <v>0</v>
      </c>
      <c r="U1430">
        <v>0</v>
      </c>
      <c r="V1430">
        <v>0</v>
      </c>
    </row>
    <row r="1431" spans="1:22" x14ac:dyDescent="0.3">
      <c r="A1431" s="18" t="s">
        <v>78</v>
      </c>
      <c r="B1431" s="17" t="s">
        <v>328</v>
      </c>
      <c r="C1431" s="17" t="s">
        <v>129</v>
      </c>
      <c r="D1431" s="22">
        <v>149544.44</v>
      </c>
      <c r="E1431" s="22">
        <v>162053.69</v>
      </c>
      <c r="F1431" s="22">
        <v>12509.25</v>
      </c>
      <c r="G1431" s="22">
        <v>10.199999999999999</v>
      </c>
      <c r="H1431" s="22">
        <v>0</v>
      </c>
      <c r="I1431" s="22">
        <v>7139.35</v>
      </c>
      <c r="J1431" s="22">
        <v>0</v>
      </c>
      <c r="K1431" s="22">
        <v>0</v>
      </c>
      <c r="L1431" s="22">
        <v>0</v>
      </c>
      <c r="M1431" s="22">
        <v>0</v>
      </c>
      <c r="N1431" s="22">
        <v>3534.58</v>
      </c>
      <c r="O1431" s="22">
        <v>50</v>
      </c>
      <c r="P1431" s="22">
        <v>0</v>
      </c>
      <c r="Q1431" s="22">
        <v>0</v>
      </c>
      <c r="R1431" s="22">
        <v>0</v>
      </c>
      <c r="S1431" s="22">
        <v>0</v>
      </c>
      <c r="T1431">
        <v>0</v>
      </c>
      <c r="U1431">
        <v>0</v>
      </c>
      <c r="V1431">
        <v>0</v>
      </c>
    </row>
    <row r="1432" spans="1:22" x14ac:dyDescent="0.3">
      <c r="A1432" s="18" t="s">
        <v>78</v>
      </c>
      <c r="B1432" s="17" t="s">
        <v>328</v>
      </c>
      <c r="C1432" s="17" t="s">
        <v>130</v>
      </c>
      <c r="D1432" s="22">
        <v>2605693.66</v>
      </c>
      <c r="E1432" s="22">
        <v>2576755.9007999999</v>
      </c>
      <c r="F1432" s="22">
        <v>241442.97</v>
      </c>
      <c r="G1432" s="22">
        <v>2.04</v>
      </c>
      <c r="H1432" s="22">
        <v>0</v>
      </c>
      <c r="I1432" s="22">
        <v>127941.47</v>
      </c>
      <c r="J1432" s="22">
        <v>0</v>
      </c>
      <c r="K1432" s="22">
        <v>0</v>
      </c>
      <c r="L1432" s="22">
        <v>0</v>
      </c>
      <c r="M1432" s="22">
        <v>0</v>
      </c>
      <c r="N1432" s="22">
        <v>86821.67</v>
      </c>
      <c r="O1432" s="22">
        <v>25</v>
      </c>
      <c r="P1432" s="22">
        <v>0</v>
      </c>
      <c r="Q1432" s="22">
        <v>277056.4192</v>
      </c>
      <c r="R1432" s="22">
        <v>6675.69</v>
      </c>
      <c r="S1432" s="22">
        <v>0</v>
      </c>
      <c r="T1432">
        <v>5104.78</v>
      </c>
      <c r="U1432">
        <v>0</v>
      </c>
      <c r="V1432">
        <v>0</v>
      </c>
    </row>
    <row r="1433" spans="1:22" x14ac:dyDescent="0.3">
      <c r="A1433" s="18" t="s">
        <v>78</v>
      </c>
      <c r="B1433" s="17" t="s">
        <v>328</v>
      </c>
      <c r="C1433" s="17" t="s">
        <v>131</v>
      </c>
      <c r="D1433" s="22">
        <v>2018514.38</v>
      </c>
      <c r="E1433" s="22">
        <v>2312485.9300000002</v>
      </c>
      <c r="F1433" s="22">
        <v>293971.55</v>
      </c>
      <c r="G1433" s="22">
        <v>8.34</v>
      </c>
      <c r="H1433" s="22">
        <v>0</v>
      </c>
      <c r="I1433" s="22">
        <v>179682.15</v>
      </c>
      <c r="J1433" s="22">
        <v>0</v>
      </c>
      <c r="K1433" s="22">
        <v>0</v>
      </c>
      <c r="L1433" s="22">
        <v>0</v>
      </c>
      <c r="M1433" s="22">
        <v>0</v>
      </c>
      <c r="N1433" s="22">
        <v>82963.03</v>
      </c>
      <c r="O1433" s="22">
        <v>591.09</v>
      </c>
      <c r="P1433" s="22">
        <v>0</v>
      </c>
      <c r="Q1433" s="22">
        <v>0</v>
      </c>
      <c r="R1433" s="22">
        <v>0</v>
      </c>
      <c r="S1433" s="22">
        <v>0</v>
      </c>
      <c r="T1433">
        <v>0</v>
      </c>
      <c r="U1433">
        <v>0</v>
      </c>
      <c r="V1433">
        <v>0</v>
      </c>
    </row>
    <row r="1434" spans="1:22" x14ac:dyDescent="0.3">
      <c r="A1434" s="18" t="s">
        <v>78</v>
      </c>
      <c r="B1434" s="17" t="s">
        <v>328</v>
      </c>
      <c r="C1434" s="17" t="s">
        <v>132</v>
      </c>
      <c r="D1434" s="22">
        <v>1834441.96</v>
      </c>
      <c r="E1434" s="22">
        <v>1974675.1098</v>
      </c>
      <c r="F1434" s="22">
        <v>165481.82</v>
      </c>
      <c r="G1434" s="22">
        <v>5.54</v>
      </c>
      <c r="H1434" s="22">
        <v>0</v>
      </c>
      <c r="I1434" s="22">
        <v>90283.19</v>
      </c>
      <c r="J1434" s="22">
        <v>0</v>
      </c>
      <c r="K1434" s="22">
        <v>0</v>
      </c>
      <c r="L1434" s="22">
        <v>0</v>
      </c>
      <c r="M1434" s="22">
        <v>0</v>
      </c>
      <c r="N1434" s="22">
        <v>174502.11</v>
      </c>
      <c r="O1434" s="22">
        <v>356.52</v>
      </c>
      <c r="P1434" s="22">
        <v>0</v>
      </c>
      <c r="Q1434" s="22">
        <v>25248.6702</v>
      </c>
      <c r="R1434" s="22">
        <v>0</v>
      </c>
      <c r="S1434" s="22">
        <v>0</v>
      </c>
      <c r="T1434">
        <v>0</v>
      </c>
      <c r="U1434">
        <v>0</v>
      </c>
      <c r="V1434">
        <v>0</v>
      </c>
    </row>
    <row r="1435" spans="1:22" x14ac:dyDescent="0.3">
      <c r="A1435" s="18" t="s">
        <v>78</v>
      </c>
      <c r="B1435" s="17" t="s">
        <v>328</v>
      </c>
      <c r="C1435" s="17" t="s">
        <v>133</v>
      </c>
      <c r="D1435" s="22">
        <v>3005313.74</v>
      </c>
      <c r="E1435" s="22">
        <v>2703156.5665000002</v>
      </c>
      <c r="F1435" s="22">
        <v>290458.78999999998</v>
      </c>
      <c r="G1435" s="22">
        <v>26.38</v>
      </c>
      <c r="H1435" s="22">
        <v>0</v>
      </c>
      <c r="I1435" s="22">
        <v>174642.19</v>
      </c>
      <c r="J1435" s="22">
        <v>0</v>
      </c>
      <c r="K1435" s="22">
        <v>0</v>
      </c>
      <c r="L1435" s="22">
        <v>0</v>
      </c>
      <c r="M1435" s="22">
        <v>0</v>
      </c>
      <c r="N1435" s="22">
        <v>59414.31</v>
      </c>
      <c r="O1435" s="22">
        <v>6267.88</v>
      </c>
      <c r="P1435" s="22">
        <v>0</v>
      </c>
      <c r="Q1435" s="22">
        <v>592931.52350000001</v>
      </c>
      <c r="R1435" s="22">
        <v>108.38</v>
      </c>
      <c r="S1435" s="22">
        <v>207.18</v>
      </c>
      <c r="T1435">
        <v>13218.17</v>
      </c>
      <c r="U1435">
        <v>0</v>
      </c>
      <c r="V1435">
        <v>0</v>
      </c>
    </row>
    <row r="1436" spans="1:22" x14ac:dyDescent="0.3">
      <c r="A1436" s="18" t="s">
        <v>78</v>
      </c>
      <c r="B1436" s="17" t="s">
        <v>328</v>
      </c>
      <c r="C1436" s="17" t="s">
        <v>134</v>
      </c>
      <c r="D1436" s="22">
        <v>2541412.2200000002</v>
      </c>
      <c r="E1436" s="22">
        <v>2802066.94</v>
      </c>
      <c r="F1436" s="22">
        <v>260654.72</v>
      </c>
      <c r="G1436" s="22">
        <v>66.8</v>
      </c>
      <c r="H1436" s="22">
        <v>0</v>
      </c>
      <c r="I1436" s="22">
        <v>164821.89000000001</v>
      </c>
      <c r="J1436" s="22">
        <v>0</v>
      </c>
      <c r="K1436" s="22">
        <v>0</v>
      </c>
      <c r="L1436" s="22">
        <v>0</v>
      </c>
      <c r="M1436" s="22">
        <v>0</v>
      </c>
      <c r="N1436" s="22">
        <v>203131.88</v>
      </c>
      <c r="O1436" s="22">
        <v>2130.0500000000002</v>
      </c>
      <c r="P1436" s="22">
        <v>0</v>
      </c>
      <c r="Q1436" s="22">
        <v>0</v>
      </c>
      <c r="R1436" s="22">
        <v>0</v>
      </c>
      <c r="S1436" s="22">
        <v>0</v>
      </c>
      <c r="T1436">
        <v>0</v>
      </c>
      <c r="U1436">
        <v>0</v>
      </c>
      <c r="V1436">
        <v>0</v>
      </c>
    </row>
    <row r="1437" spans="1:22" x14ac:dyDescent="0.3">
      <c r="A1437" s="18" t="s">
        <v>78</v>
      </c>
      <c r="B1437" s="17" t="s">
        <v>328</v>
      </c>
      <c r="C1437" s="17" t="s">
        <v>135</v>
      </c>
      <c r="D1437" s="22">
        <v>2306837.62</v>
      </c>
      <c r="E1437" s="22">
        <v>2625178.02</v>
      </c>
      <c r="F1437" s="22">
        <v>318340.40000000002</v>
      </c>
      <c r="G1437" s="22">
        <v>10.84</v>
      </c>
      <c r="H1437" s="22">
        <v>0</v>
      </c>
      <c r="I1437" s="22">
        <v>190315.23</v>
      </c>
      <c r="J1437" s="22">
        <v>0</v>
      </c>
      <c r="K1437" s="22">
        <v>0</v>
      </c>
      <c r="L1437" s="22">
        <v>0</v>
      </c>
      <c r="M1437" s="22">
        <v>0</v>
      </c>
      <c r="N1437" s="22">
        <v>89064.02</v>
      </c>
      <c r="O1437" s="22">
        <v>587.33000000000004</v>
      </c>
      <c r="P1437" s="22">
        <v>0</v>
      </c>
      <c r="Q1437" s="22">
        <v>0</v>
      </c>
      <c r="R1437" s="22">
        <v>0</v>
      </c>
      <c r="S1437" s="22">
        <v>0</v>
      </c>
      <c r="T1437">
        <v>0</v>
      </c>
      <c r="U1437">
        <v>0</v>
      </c>
      <c r="V1437">
        <v>0</v>
      </c>
    </row>
    <row r="1438" spans="1:22" x14ac:dyDescent="0.3">
      <c r="A1438" s="18" t="s">
        <v>78</v>
      </c>
      <c r="B1438" s="17" t="s">
        <v>328</v>
      </c>
      <c r="C1438" s="17" t="s">
        <v>136</v>
      </c>
      <c r="D1438" s="22">
        <v>1686924.86</v>
      </c>
      <c r="E1438" s="22">
        <v>1917956.89</v>
      </c>
      <c r="F1438" s="22">
        <v>231032.03</v>
      </c>
      <c r="G1438" s="22">
        <v>24.08</v>
      </c>
      <c r="H1438" s="22">
        <v>0</v>
      </c>
      <c r="I1438" s="22">
        <v>139794.04999999999</v>
      </c>
      <c r="J1438" s="22">
        <v>0</v>
      </c>
      <c r="K1438" s="22">
        <v>0</v>
      </c>
      <c r="L1438" s="22">
        <v>0</v>
      </c>
      <c r="M1438" s="22">
        <v>0</v>
      </c>
      <c r="N1438" s="22">
        <v>47042.01</v>
      </c>
      <c r="O1438" s="22">
        <v>1836.32</v>
      </c>
      <c r="P1438" s="22">
        <v>0</v>
      </c>
      <c r="Q1438" s="22">
        <v>0</v>
      </c>
      <c r="R1438" s="22">
        <v>0</v>
      </c>
      <c r="S1438" s="22">
        <v>0</v>
      </c>
      <c r="T1438">
        <v>0</v>
      </c>
      <c r="U1438">
        <v>0</v>
      </c>
      <c r="V1438">
        <v>0</v>
      </c>
    </row>
    <row r="1439" spans="1:22" x14ac:dyDescent="0.3">
      <c r="A1439" s="18" t="s">
        <v>78</v>
      </c>
      <c r="B1439" s="17" t="s">
        <v>328</v>
      </c>
      <c r="C1439" s="17" t="s">
        <v>137</v>
      </c>
      <c r="D1439" s="22">
        <v>3429904.62</v>
      </c>
      <c r="E1439" s="22">
        <v>3943945.78</v>
      </c>
      <c r="F1439" s="22">
        <v>514041.16</v>
      </c>
      <c r="G1439" s="22">
        <v>53.76</v>
      </c>
      <c r="H1439" s="22">
        <v>0</v>
      </c>
      <c r="I1439" s="22">
        <v>307688.67</v>
      </c>
      <c r="J1439" s="22">
        <v>0</v>
      </c>
      <c r="K1439" s="22">
        <v>0</v>
      </c>
      <c r="L1439" s="22">
        <v>0</v>
      </c>
      <c r="M1439" s="22">
        <v>0</v>
      </c>
      <c r="N1439" s="22">
        <v>142380.01</v>
      </c>
      <c r="O1439" s="22">
        <v>2990.09</v>
      </c>
      <c r="P1439" s="22">
        <v>0</v>
      </c>
      <c r="Q1439" s="22">
        <v>0</v>
      </c>
      <c r="R1439" s="22">
        <v>0</v>
      </c>
      <c r="S1439" s="22">
        <v>0</v>
      </c>
      <c r="T1439">
        <v>0</v>
      </c>
      <c r="U1439">
        <v>0</v>
      </c>
      <c r="V1439">
        <v>0</v>
      </c>
    </row>
    <row r="1440" spans="1:22" x14ac:dyDescent="0.3">
      <c r="A1440" s="18" t="s">
        <v>78</v>
      </c>
      <c r="B1440" s="17" t="s">
        <v>328</v>
      </c>
      <c r="C1440" s="17" t="s">
        <v>138</v>
      </c>
      <c r="D1440" s="22">
        <v>2578168.9800000102</v>
      </c>
      <c r="E1440" s="22">
        <v>2855544.7100000102</v>
      </c>
      <c r="F1440" s="22">
        <v>277375.73</v>
      </c>
      <c r="G1440" s="22">
        <v>45.3</v>
      </c>
      <c r="H1440" s="22">
        <v>0</v>
      </c>
      <c r="I1440" s="22">
        <v>165506.85</v>
      </c>
      <c r="J1440" s="22">
        <v>0</v>
      </c>
      <c r="K1440" s="22">
        <v>0</v>
      </c>
      <c r="L1440" s="22">
        <v>0</v>
      </c>
      <c r="M1440" s="22">
        <v>0</v>
      </c>
      <c r="N1440" s="22">
        <v>106681.66</v>
      </c>
      <c r="O1440" s="22">
        <v>2038.2</v>
      </c>
      <c r="P1440" s="22">
        <v>0</v>
      </c>
      <c r="Q1440" s="22">
        <v>0</v>
      </c>
      <c r="R1440" s="22">
        <v>0</v>
      </c>
      <c r="S1440" s="22">
        <v>0</v>
      </c>
      <c r="T1440">
        <v>0</v>
      </c>
      <c r="U1440">
        <v>0</v>
      </c>
      <c r="V1440">
        <v>0</v>
      </c>
    </row>
    <row r="1441" spans="1:22" x14ac:dyDescent="0.3">
      <c r="A1441" s="18" t="s">
        <v>78</v>
      </c>
      <c r="B1441" s="17" t="s">
        <v>328</v>
      </c>
      <c r="C1441" s="17" t="s">
        <v>139</v>
      </c>
      <c r="D1441" s="22">
        <v>2645814.56</v>
      </c>
      <c r="E1441" s="22">
        <v>2910228.4594999999</v>
      </c>
      <c r="F1441" s="22">
        <v>300089.90000000002</v>
      </c>
      <c r="G1441" s="22">
        <v>16.3</v>
      </c>
      <c r="H1441" s="22">
        <v>0</v>
      </c>
      <c r="I1441" s="22">
        <v>196784.06</v>
      </c>
      <c r="J1441" s="22">
        <v>0</v>
      </c>
      <c r="K1441" s="22">
        <v>0</v>
      </c>
      <c r="L1441" s="22">
        <v>0</v>
      </c>
      <c r="M1441" s="22">
        <v>0</v>
      </c>
      <c r="N1441" s="22">
        <v>117281.95</v>
      </c>
      <c r="O1441" s="22">
        <v>379.33</v>
      </c>
      <c r="P1441" s="22">
        <v>0</v>
      </c>
      <c r="Q1441" s="22">
        <v>35690.340499999998</v>
      </c>
      <c r="R1441" s="22">
        <v>14.34</v>
      </c>
      <c r="S1441" s="22">
        <v>0</v>
      </c>
      <c r="T1441">
        <v>4111.8</v>
      </c>
      <c r="U1441">
        <v>0</v>
      </c>
      <c r="V1441">
        <v>0</v>
      </c>
    </row>
    <row r="1442" spans="1:22" x14ac:dyDescent="0.3">
      <c r="A1442" s="18" t="s">
        <v>78</v>
      </c>
      <c r="B1442" s="17" t="s">
        <v>328</v>
      </c>
      <c r="C1442" s="17" t="s">
        <v>140</v>
      </c>
      <c r="D1442" s="22">
        <v>324401.64</v>
      </c>
      <c r="E1442" s="22">
        <v>358829.87</v>
      </c>
      <c r="F1442" s="22">
        <v>34428.230000000003</v>
      </c>
      <c r="G1442" s="22">
        <v>3</v>
      </c>
      <c r="H1442" s="22">
        <v>0</v>
      </c>
      <c r="I1442" s="22">
        <v>17030.580000000002</v>
      </c>
      <c r="J1442" s="22">
        <v>0</v>
      </c>
      <c r="K1442" s="22">
        <v>0</v>
      </c>
      <c r="L1442" s="22">
        <v>0</v>
      </c>
      <c r="M1442" s="22">
        <v>0</v>
      </c>
      <c r="N1442" s="22">
        <v>32951.620000000003</v>
      </c>
      <c r="O1442" s="22">
        <v>295.52</v>
      </c>
      <c r="P1442" s="22">
        <v>0</v>
      </c>
      <c r="Q1442" s="22">
        <v>0</v>
      </c>
      <c r="R1442" s="22">
        <v>0</v>
      </c>
      <c r="S1442" s="22">
        <v>0</v>
      </c>
      <c r="T1442">
        <v>0</v>
      </c>
      <c r="U1442">
        <v>0</v>
      </c>
      <c r="V1442">
        <v>0</v>
      </c>
    </row>
    <row r="1443" spans="1:22" x14ac:dyDescent="0.3">
      <c r="A1443" s="18" t="s">
        <v>78</v>
      </c>
      <c r="B1443" s="17" t="s">
        <v>328</v>
      </c>
      <c r="C1443" s="17" t="s">
        <v>141</v>
      </c>
      <c r="D1443" s="22">
        <v>2645873.7200000002</v>
      </c>
      <c r="E1443" s="22">
        <v>2933986.46</v>
      </c>
      <c r="F1443" s="22">
        <v>288112.74</v>
      </c>
      <c r="G1443" s="22">
        <v>13.64</v>
      </c>
      <c r="H1443" s="22">
        <v>0</v>
      </c>
      <c r="I1443" s="22">
        <v>182916.27</v>
      </c>
      <c r="J1443" s="22">
        <v>0</v>
      </c>
      <c r="K1443" s="22">
        <v>0</v>
      </c>
      <c r="L1443" s="22">
        <v>0</v>
      </c>
      <c r="M1443" s="22">
        <v>0</v>
      </c>
      <c r="N1443" s="22">
        <v>121185.84</v>
      </c>
      <c r="O1443" s="22">
        <v>2915.94</v>
      </c>
      <c r="P1443" s="22">
        <v>0</v>
      </c>
      <c r="Q1443" s="22">
        <v>0</v>
      </c>
      <c r="R1443" s="22">
        <v>0</v>
      </c>
      <c r="S1443" s="22">
        <v>0</v>
      </c>
      <c r="T1443">
        <v>0</v>
      </c>
      <c r="U1443">
        <v>0</v>
      </c>
      <c r="V1443">
        <v>0</v>
      </c>
    </row>
    <row r="1444" spans="1:22" x14ac:dyDescent="0.3">
      <c r="A1444" s="18" t="s">
        <v>78</v>
      </c>
      <c r="B1444" s="17" t="s">
        <v>328</v>
      </c>
      <c r="C1444" s="17" t="s">
        <v>142</v>
      </c>
      <c r="D1444" s="22">
        <v>7204564.6399999997</v>
      </c>
      <c r="E1444" s="22">
        <v>6043004.0363999996</v>
      </c>
      <c r="F1444" s="22">
        <v>779568.71</v>
      </c>
      <c r="G1444" s="22">
        <v>4.46</v>
      </c>
      <c r="H1444" s="22">
        <v>0</v>
      </c>
      <c r="I1444" s="22">
        <v>288254.87</v>
      </c>
      <c r="J1444" s="22">
        <v>0</v>
      </c>
      <c r="K1444" s="22">
        <v>0</v>
      </c>
      <c r="L1444" s="22">
        <v>0</v>
      </c>
      <c r="M1444" s="22">
        <v>0</v>
      </c>
      <c r="N1444" s="22">
        <v>471885.14</v>
      </c>
      <c r="O1444" s="22">
        <v>11763</v>
      </c>
      <c r="P1444" s="22">
        <v>0</v>
      </c>
      <c r="Q1444" s="22">
        <v>2013208.9535999999</v>
      </c>
      <c r="R1444" s="22">
        <v>48604</v>
      </c>
      <c r="S1444" s="22">
        <v>23475.64</v>
      </c>
      <c r="T1444">
        <v>124002.04</v>
      </c>
      <c r="U1444">
        <v>0</v>
      </c>
      <c r="V1444">
        <v>0</v>
      </c>
    </row>
    <row r="1445" spans="1:22" x14ac:dyDescent="0.3">
      <c r="A1445" s="18" t="s">
        <v>78</v>
      </c>
      <c r="B1445" s="17" t="s">
        <v>328</v>
      </c>
      <c r="C1445" s="17" t="s">
        <v>143</v>
      </c>
      <c r="D1445" s="22">
        <v>2056318.56</v>
      </c>
      <c r="E1445" s="22">
        <v>2315903.64</v>
      </c>
      <c r="F1445" s="22">
        <v>259585.08</v>
      </c>
      <c r="G1445" s="22">
        <v>37.1</v>
      </c>
      <c r="H1445" s="22">
        <v>0</v>
      </c>
      <c r="I1445" s="22">
        <v>159924.20000000001</v>
      </c>
      <c r="J1445" s="22">
        <v>0</v>
      </c>
      <c r="K1445" s="22">
        <v>0</v>
      </c>
      <c r="L1445" s="22">
        <v>0</v>
      </c>
      <c r="M1445" s="22">
        <v>0</v>
      </c>
      <c r="N1445" s="22">
        <v>88595.09</v>
      </c>
      <c r="O1445" s="22">
        <v>570.97</v>
      </c>
      <c r="P1445" s="22">
        <v>0</v>
      </c>
      <c r="Q1445" s="22">
        <v>0</v>
      </c>
      <c r="R1445" s="22">
        <v>0</v>
      </c>
      <c r="S1445" s="22">
        <v>0</v>
      </c>
      <c r="T1445">
        <v>0</v>
      </c>
      <c r="U1445">
        <v>0</v>
      </c>
      <c r="V1445">
        <v>0</v>
      </c>
    </row>
    <row r="1446" spans="1:22" x14ac:dyDescent="0.3">
      <c r="A1446" s="18" t="s">
        <v>78</v>
      </c>
      <c r="B1446" s="17" t="s">
        <v>328</v>
      </c>
      <c r="C1446" s="17" t="s">
        <v>144</v>
      </c>
      <c r="D1446" s="22">
        <v>410440.5</v>
      </c>
      <c r="E1446" s="22">
        <v>485205.72</v>
      </c>
      <c r="F1446" s="22">
        <v>74765.22</v>
      </c>
      <c r="G1446" s="22">
        <v>0</v>
      </c>
      <c r="H1446" s="22">
        <v>0</v>
      </c>
      <c r="I1446" s="22">
        <v>18723.88</v>
      </c>
      <c r="J1446" s="22">
        <v>0</v>
      </c>
      <c r="K1446" s="22">
        <v>0</v>
      </c>
      <c r="L1446" s="22">
        <v>0</v>
      </c>
      <c r="M1446" s="22">
        <v>0</v>
      </c>
      <c r="N1446" s="22">
        <v>15497.32</v>
      </c>
      <c r="O1446" s="22">
        <v>3293.06</v>
      </c>
      <c r="P1446" s="22">
        <v>0</v>
      </c>
      <c r="Q1446" s="22">
        <v>0</v>
      </c>
      <c r="R1446" s="22">
        <v>0</v>
      </c>
      <c r="S1446" s="22">
        <v>0</v>
      </c>
      <c r="T1446">
        <v>0</v>
      </c>
      <c r="U1446">
        <v>0</v>
      </c>
      <c r="V1446">
        <v>0</v>
      </c>
    </row>
    <row r="1447" spans="1:22" x14ac:dyDescent="0.3">
      <c r="A1447" s="18" t="s">
        <v>78</v>
      </c>
      <c r="B1447" s="17" t="s">
        <v>328</v>
      </c>
      <c r="C1447" s="17" t="s">
        <v>145</v>
      </c>
      <c r="D1447" s="22">
        <v>2330336.86</v>
      </c>
      <c r="E1447" s="22">
        <v>2664648.35</v>
      </c>
      <c r="F1447" s="22">
        <v>334311.49</v>
      </c>
      <c r="G1447" s="22">
        <v>16.2</v>
      </c>
      <c r="H1447" s="22">
        <v>0</v>
      </c>
      <c r="I1447" s="22">
        <v>208220.19</v>
      </c>
      <c r="J1447" s="22">
        <v>0</v>
      </c>
      <c r="K1447" s="22">
        <v>0</v>
      </c>
      <c r="L1447" s="22">
        <v>0</v>
      </c>
      <c r="M1447" s="22">
        <v>0</v>
      </c>
      <c r="N1447" s="22">
        <v>90754.46</v>
      </c>
      <c r="O1447" s="22">
        <v>713.39</v>
      </c>
      <c r="P1447" s="22">
        <v>0</v>
      </c>
      <c r="Q1447" s="22">
        <v>0</v>
      </c>
      <c r="R1447" s="22">
        <v>0</v>
      </c>
      <c r="S1447" s="22">
        <v>0</v>
      </c>
      <c r="T1447">
        <v>0</v>
      </c>
      <c r="U1447">
        <v>0</v>
      </c>
      <c r="V1447">
        <v>0</v>
      </c>
    </row>
    <row r="1448" spans="1:22" x14ac:dyDescent="0.3">
      <c r="A1448" s="18" t="s">
        <v>78</v>
      </c>
      <c r="B1448" s="17" t="s">
        <v>328</v>
      </c>
      <c r="C1448" s="17" t="s">
        <v>146</v>
      </c>
      <c r="D1448" s="22">
        <v>1154007.74</v>
      </c>
      <c r="E1448" s="22">
        <v>1292020.3899999999</v>
      </c>
      <c r="F1448" s="22">
        <v>138012.65</v>
      </c>
      <c r="G1448" s="22">
        <v>35</v>
      </c>
      <c r="H1448" s="22">
        <v>0</v>
      </c>
      <c r="I1448" s="22">
        <v>83446.600000000006</v>
      </c>
      <c r="J1448" s="22">
        <v>0</v>
      </c>
      <c r="K1448" s="22">
        <v>0</v>
      </c>
      <c r="L1448" s="22">
        <v>0</v>
      </c>
      <c r="M1448" s="22">
        <v>0</v>
      </c>
      <c r="N1448" s="22">
        <v>78508.479999999996</v>
      </c>
      <c r="O1448" s="22">
        <v>29.69</v>
      </c>
      <c r="P1448" s="22">
        <v>0</v>
      </c>
      <c r="Q1448" s="22">
        <v>0</v>
      </c>
      <c r="R1448" s="22">
        <v>0</v>
      </c>
      <c r="S1448" s="22">
        <v>0</v>
      </c>
      <c r="T1448">
        <v>0</v>
      </c>
      <c r="U1448">
        <v>0</v>
      </c>
      <c r="V1448">
        <v>0</v>
      </c>
    </row>
    <row r="1449" spans="1:22" x14ac:dyDescent="0.3">
      <c r="A1449" s="18" t="s">
        <v>78</v>
      </c>
      <c r="B1449" s="17" t="s">
        <v>328</v>
      </c>
      <c r="C1449" s="17" t="s">
        <v>147</v>
      </c>
      <c r="D1449" s="22">
        <v>2521170.54</v>
      </c>
      <c r="E1449" s="22">
        <v>2933103.5</v>
      </c>
      <c r="F1449" s="22">
        <v>411932.96</v>
      </c>
      <c r="G1449" s="22">
        <v>38.72</v>
      </c>
      <c r="H1449" s="22">
        <v>0</v>
      </c>
      <c r="I1449" s="22">
        <v>250390.39</v>
      </c>
      <c r="J1449" s="22">
        <v>0</v>
      </c>
      <c r="K1449" s="22">
        <v>0</v>
      </c>
      <c r="L1449" s="22">
        <v>0</v>
      </c>
      <c r="M1449" s="22">
        <v>0</v>
      </c>
      <c r="N1449" s="22">
        <v>98431.41</v>
      </c>
      <c r="O1449" s="22">
        <v>1246.97</v>
      </c>
      <c r="P1449" s="22">
        <v>0</v>
      </c>
      <c r="Q1449" s="22">
        <v>0</v>
      </c>
      <c r="R1449" s="22">
        <v>0</v>
      </c>
      <c r="S1449" s="22">
        <v>0</v>
      </c>
      <c r="T1449">
        <v>0</v>
      </c>
      <c r="U1449">
        <v>0</v>
      </c>
      <c r="V1449">
        <v>0</v>
      </c>
    </row>
    <row r="1450" spans="1:22" x14ac:dyDescent="0.3">
      <c r="A1450" s="18" t="s">
        <v>78</v>
      </c>
      <c r="B1450" s="17" t="s">
        <v>328</v>
      </c>
      <c r="C1450" s="17" t="s">
        <v>148</v>
      </c>
      <c r="D1450" s="22">
        <v>10376986.08</v>
      </c>
      <c r="E1450" s="22">
        <v>10911289.258300001</v>
      </c>
      <c r="F1450" s="22">
        <v>1042245.37</v>
      </c>
      <c r="G1450" s="22">
        <v>11.9</v>
      </c>
      <c r="H1450" s="22">
        <v>0</v>
      </c>
      <c r="I1450" s="22">
        <v>560271.64</v>
      </c>
      <c r="J1450" s="22">
        <v>0</v>
      </c>
      <c r="K1450" s="22">
        <v>0</v>
      </c>
      <c r="L1450" s="22">
        <v>0</v>
      </c>
      <c r="M1450" s="22">
        <v>0</v>
      </c>
      <c r="N1450" s="22">
        <v>495671.92</v>
      </c>
      <c r="O1450" s="22">
        <v>12149</v>
      </c>
      <c r="P1450" s="22">
        <v>0</v>
      </c>
      <c r="Q1450" s="22">
        <v>509416.01169999997</v>
      </c>
      <c r="R1450" s="22">
        <v>1027.8599999999999</v>
      </c>
      <c r="S1450" s="22">
        <v>445.96</v>
      </c>
      <c r="T1450">
        <v>14944.58</v>
      </c>
      <c r="U1450">
        <v>0</v>
      </c>
      <c r="V1450">
        <v>0</v>
      </c>
    </row>
    <row r="1451" spans="1:22" x14ac:dyDescent="0.3">
      <c r="A1451" s="18" t="s">
        <v>78</v>
      </c>
      <c r="B1451" s="17" t="s">
        <v>328</v>
      </c>
      <c r="C1451" s="17" t="s">
        <v>149</v>
      </c>
      <c r="D1451" s="22">
        <v>1586892</v>
      </c>
      <c r="E1451" s="22">
        <v>1810179.16</v>
      </c>
      <c r="F1451" s="22">
        <v>223287.16</v>
      </c>
      <c r="G1451" s="22">
        <v>45.22</v>
      </c>
      <c r="H1451" s="22">
        <v>0</v>
      </c>
      <c r="I1451" s="22">
        <v>134464.26999999999</v>
      </c>
      <c r="J1451" s="22">
        <v>0</v>
      </c>
      <c r="K1451" s="22">
        <v>0</v>
      </c>
      <c r="L1451" s="22">
        <v>0</v>
      </c>
      <c r="M1451" s="22">
        <v>0</v>
      </c>
      <c r="N1451" s="22">
        <v>51614.65</v>
      </c>
      <c r="O1451" s="22">
        <v>50</v>
      </c>
      <c r="P1451" s="22">
        <v>0</v>
      </c>
      <c r="Q1451" s="22">
        <v>0</v>
      </c>
      <c r="R1451" s="22">
        <v>0</v>
      </c>
      <c r="S1451" s="22">
        <v>0</v>
      </c>
      <c r="T1451">
        <v>0</v>
      </c>
      <c r="U1451">
        <v>0</v>
      </c>
      <c r="V1451">
        <v>0</v>
      </c>
    </row>
    <row r="1452" spans="1:22" x14ac:dyDescent="0.3">
      <c r="A1452" s="18" t="s">
        <v>78</v>
      </c>
      <c r="B1452" s="17" t="s">
        <v>328</v>
      </c>
      <c r="C1452" s="17" t="s">
        <v>150</v>
      </c>
      <c r="D1452" s="22">
        <v>713917.84</v>
      </c>
      <c r="E1452" s="22">
        <v>414079.16940000001</v>
      </c>
      <c r="F1452" s="22">
        <v>38.14</v>
      </c>
      <c r="G1452" s="22">
        <v>5.32</v>
      </c>
      <c r="H1452" s="22">
        <v>0</v>
      </c>
      <c r="I1452" s="22">
        <v>0</v>
      </c>
      <c r="J1452" s="22">
        <v>0</v>
      </c>
      <c r="K1452" s="22">
        <v>0</v>
      </c>
      <c r="L1452" s="22">
        <v>0</v>
      </c>
      <c r="M1452" s="22">
        <v>0</v>
      </c>
      <c r="N1452" s="22">
        <v>451.5</v>
      </c>
      <c r="O1452" s="22">
        <v>171.17</v>
      </c>
      <c r="P1452" s="22">
        <v>0</v>
      </c>
      <c r="Q1452" s="22">
        <v>299876.81060000003</v>
      </c>
      <c r="R1452" s="22">
        <v>0</v>
      </c>
      <c r="S1452" s="22">
        <v>0</v>
      </c>
      <c r="T1452">
        <v>0</v>
      </c>
      <c r="U1452">
        <v>0</v>
      </c>
      <c r="V1452">
        <v>0</v>
      </c>
    </row>
    <row r="1453" spans="1:22" x14ac:dyDescent="0.3">
      <c r="A1453" s="18" t="s">
        <v>79</v>
      </c>
      <c r="B1453" s="17" t="s">
        <v>329</v>
      </c>
      <c r="C1453" s="17" t="s">
        <v>129</v>
      </c>
      <c r="D1453" s="22">
        <v>884538.22000000102</v>
      </c>
      <c r="E1453" s="22">
        <v>938008.54000000097</v>
      </c>
      <c r="F1453" s="22">
        <v>53470.32</v>
      </c>
      <c r="G1453" s="22">
        <v>0</v>
      </c>
      <c r="H1453" s="22">
        <v>0</v>
      </c>
      <c r="I1453" s="22">
        <v>0</v>
      </c>
      <c r="J1453" s="22">
        <v>0</v>
      </c>
      <c r="K1453" s="22">
        <v>0</v>
      </c>
      <c r="L1453" s="22">
        <v>0</v>
      </c>
      <c r="M1453" s="22">
        <v>0</v>
      </c>
      <c r="N1453" s="22">
        <v>24555.06</v>
      </c>
      <c r="O1453" s="22">
        <v>25</v>
      </c>
      <c r="P1453" s="22">
        <v>0</v>
      </c>
      <c r="Q1453" s="22">
        <v>0</v>
      </c>
      <c r="R1453" s="22">
        <v>0</v>
      </c>
      <c r="S1453" s="22">
        <v>0</v>
      </c>
      <c r="T1453">
        <v>0</v>
      </c>
      <c r="U1453">
        <v>0</v>
      </c>
      <c r="V1453">
        <v>0</v>
      </c>
    </row>
    <row r="1454" spans="1:22" x14ac:dyDescent="0.3">
      <c r="A1454" s="18" t="s">
        <v>79</v>
      </c>
      <c r="B1454" s="17" t="s">
        <v>329</v>
      </c>
      <c r="C1454" s="17" t="s">
        <v>130</v>
      </c>
      <c r="D1454" s="22">
        <v>526931.1</v>
      </c>
      <c r="E1454" s="22">
        <v>553909.96</v>
      </c>
      <c r="F1454" s="22">
        <v>26978.86</v>
      </c>
      <c r="G1454" s="22">
        <v>17.7</v>
      </c>
      <c r="H1454" s="22">
        <v>0</v>
      </c>
      <c r="I1454" s="22">
        <v>0</v>
      </c>
      <c r="J1454" s="22">
        <v>0</v>
      </c>
      <c r="K1454" s="22">
        <v>0</v>
      </c>
      <c r="L1454" s="22">
        <v>0</v>
      </c>
      <c r="M1454" s="22">
        <v>0</v>
      </c>
      <c r="N1454" s="22">
        <v>27925.81</v>
      </c>
      <c r="O1454" s="22">
        <v>25</v>
      </c>
      <c r="P1454" s="22">
        <v>0</v>
      </c>
      <c r="Q1454" s="22">
        <v>0</v>
      </c>
      <c r="R1454" s="22">
        <v>0</v>
      </c>
      <c r="S1454" s="22">
        <v>0</v>
      </c>
      <c r="T1454">
        <v>0</v>
      </c>
      <c r="U1454">
        <v>0</v>
      </c>
      <c r="V1454">
        <v>0</v>
      </c>
    </row>
    <row r="1455" spans="1:22" x14ac:dyDescent="0.3">
      <c r="A1455" s="18" t="s">
        <v>79</v>
      </c>
      <c r="B1455" s="17" t="s">
        <v>329</v>
      </c>
      <c r="C1455" s="17" t="s">
        <v>131</v>
      </c>
      <c r="D1455" s="22">
        <v>2205782.58</v>
      </c>
      <c r="E1455" s="22">
        <v>2337948.66</v>
      </c>
      <c r="F1455" s="22">
        <v>132166.07999999999</v>
      </c>
      <c r="G1455" s="22">
        <v>17.559999999999999</v>
      </c>
      <c r="H1455" s="22">
        <v>0</v>
      </c>
      <c r="I1455" s="22">
        <v>0</v>
      </c>
      <c r="J1455" s="22">
        <v>0</v>
      </c>
      <c r="K1455" s="22">
        <v>0</v>
      </c>
      <c r="L1455" s="22">
        <v>0</v>
      </c>
      <c r="M1455" s="22">
        <v>0</v>
      </c>
      <c r="N1455" s="22">
        <v>137048.72</v>
      </c>
      <c r="O1455" s="22">
        <v>163.38999999999999</v>
      </c>
      <c r="P1455" s="22">
        <v>0</v>
      </c>
      <c r="Q1455" s="22">
        <v>0</v>
      </c>
      <c r="R1455" s="22">
        <v>0</v>
      </c>
      <c r="S1455" s="22">
        <v>0</v>
      </c>
      <c r="T1455">
        <v>0</v>
      </c>
      <c r="U1455">
        <v>0</v>
      </c>
      <c r="V1455">
        <v>0</v>
      </c>
    </row>
    <row r="1456" spans="1:22" x14ac:dyDescent="0.3">
      <c r="A1456" s="18" t="s">
        <v>79</v>
      </c>
      <c r="B1456" s="17" t="s">
        <v>329</v>
      </c>
      <c r="C1456" s="17" t="s">
        <v>132</v>
      </c>
      <c r="D1456" s="22">
        <v>2187283.2200000002</v>
      </c>
      <c r="E1456" s="22">
        <v>2298634.92</v>
      </c>
      <c r="F1456" s="22">
        <v>111351.7</v>
      </c>
      <c r="G1456" s="22">
        <v>0</v>
      </c>
      <c r="H1456" s="22">
        <v>0</v>
      </c>
      <c r="I1456" s="22">
        <v>0</v>
      </c>
      <c r="J1456" s="22">
        <v>0</v>
      </c>
      <c r="K1456" s="22">
        <v>0</v>
      </c>
      <c r="L1456" s="22">
        <v>0</v>
      </c>
      <c r="M1456" s="22">
        <v>0</v>
      </c>
      <c r="N1456" s="22">
        <v>413694.9</v>
      </c>
      <c r="O1456" s="22">
        <v>25</v>
      </c>
      <c r="P1456" s="22">
        <v>0</v>
      </c>
      <c r="Q1456" s="22">
        <v>0</v>
      </c>
      <c r="R1456" s="22">
        <v>0</v>
      </c>
      <c r="S1456" s="22">
        <v>0</v>
      </c>
      <c r="T1456">
        <v>0</v>
      </c>
      <c r="U1456">
        <v>0</v>
      </c>
      <c r="V1456">
        <v>0</v>
      </c>
    </row>
    <row r="1457" spans="1:22" x14ac:dyDescent="0.3">
      <c r="A1457" s="18" t="s">
        <v>79</v>
      </c>
      <c r="B1457" s="17" t="s">
        <v>329</v>
      </c>
      <c r="C1457" s="17" t="s">
        <v>133</v>
      </c>
      <c r="D1457" s="22">
        <v>473724.1</v>
      </c>
      <c r="E1457" s="22">
        <v>506986.58</v>
      </c>
      <c r="F1457" s="22">
        <v>33262.480000000003</v>
      </c>
      <c r="G1457" s="22">
        <v>2.74</v>
      </c>
      <c r="H1457" s="22">
        <v>0</v>
      </c>
      <c r="I1457" s="22">
        <v>0</v>
      </c>
      <c r="J1457" s="22">
        <v>0</v>
      </c>
      <c r="K1457" s="22">
        <v>0</v>
      </c>
      <c r="L1457" s="22">
        <v>0</v>
      </c>
      <c r="M1457" s="22">
        <v>0</v>
      </c>
      <c r="N1457" s="22">
        <v>23255.22</v>
      </c>
      <c r="O1457" s="22">
        <v>25</v>
      </c>
      <c r="P1457" s="22">
        <v>0</v>
      </c>
      <c r="Q1457" s="22">
        <v>0</v>
      </c>
      <c r="R1457" s="22">
        <v>0</v>
      </c>
      <c r="S1457" s="22">
        <v>0</v>
      </c>
      <c r="T1457">
        <v>0</v>
      </c>
      <c r="U1457">
        <v>0</v>
      </c>
      <c r="V1457">
        <v>0</v>
      </c>
    </row>
    <row r="1458" spans="1:22" x14ac:dyDescent="0.3">
      <c r="A1458" s="18" t="s">
        <v>80</v>
      </c>
      <c r="B1458" s="17" t="s">
        <v>330</v>
      </c>
      <c r="C1458" s="17" t="s">
        <v>129</v>
      </c>
      <c r="D1458" s="22">
        <v>1969520.72</v>
      </c>
      <c r="E1458" s="22">
        <v>2080981.72</v>
      </c>
      <c r="F1458" s="22">
        <v>111461</v>
      </c>
      <c r="G1458" s="22">
        <v>337.46</v>
      </c>
      <c r="H1458" s="22">
        <v>0</v>
      </c>
      <c r="I1458" s="22">
        <v>0</v>
      </c>
      <c r="J1458" s="22">
        <v>0</v>
      </c>
      <c r="K1458" s="22">
        <v>0</v>
      </c>
      <c r="L1458" s="22">
        <v>0</v>
      </c>
      <c r="M1458" s="22">
        <v>0</v>
      </c>
      <c r="N1458" s="22">
        <v>124361.49</v>
      </c>
      <c r="O1458" s="22">
        <v>268.12</v>
      </c>
      <c r="P1458" s="22">
        <v>0</v>
      </c>
      <c r="Q1458" s="22">
        <v>0</v>
      </c>
      <c r="R1458" s="22">
        <v>0</v>
      </c>
      <c r="S1458" s="22">
        <v>0</v>
      </c>
      <c r="T1458">
        <v>0</v>
      </c>
      <c r="U1458">
        <v>0</v>
      </c>
      <c r="V1458">
        <v>0</v>
      </c>
    </row>
    <row r="1459" spans="1:22" x14ac:dyDescent="0.3">
      <c r="A1459" s="18" t="s">
        <v>80</v>
      </c>
      <c r="B1459" s="17" t="s">
        <v>330</v>
      </c>
      <c r="C1459" s="17" t="s">
        <v>130</v>
      </c>
      <c r="D1459" s="22">
        <v>6160576.04</v>
      </c>
      <c r="E1459" s="22">
        <v>3387814.3075000001</v>
      </c>
      <c r="F1459" s="22">
        <v>343134.43</v>
      </c>
      <c r="G1459" s="22">
        <v>28.22</v>
      </c>
      <c r="H1459" s="22">
        <v>0</v>
      </c>
      <c r="I1459" s="22">
        <v>0</v>
      </c>
      <c r="J1459" s="22">
        <v>0</v>
      </c>
      <c r="K1459" s="22">
        <v>0</v>
      </c>
      <c r="L1459" s="22">
        <v>0</v>
      </c>
      <c r="M1459" s="22">
        <v>0</v>
      </c>
      <c r="N1459" s="22">
        <v>176331.55</v>
      </c>
      <c r="O1459" s="22">
        <v>157.88</v>
      </c>
      <c r="P1459" s="22">
        <v>0</v>
      </c>
      <c r="Q1459" s="22">
        <v>3178352.6524999999</v>
      </c>
      <c r="R1459" s="22">
        <v>62456.49</v>
      </c>
      <c r="S1459" s="22">
        <v>0</v>
      </c>
      <c r="T1459">
        <v>119345.15</v>
      </c>
      <c r="U1459">
        <v>0</v>
      </c>
      <c r="V1459">
        <v>4.38</v>
      </c>
    </row>
    <row r="1460" spans="1:22" x14ac:dyDescent="0.3">
      <c r="A1460" s="18" t="s">
        <v>80</v>
      </c>
      <c r="B1460" s="17" t="s">
        <v>330</v>
      </c>
      <c r="C1460" s="17" t="s">
        <v>131</v>
      </c>
      <c r="D1460" s="22">
        <v>1926368.12</v>
      </c>
      <c r="E1460" s="22">
        <v>1175089.1277999999</v>
      </c>
      <c r="F1460" s="22">
        <v>118765.21</v>
      </c>
      <c r="G1460" s="22">
        <v>2</v>
      </c>
      <c r="H1460" s="22">
        <v>0</v>
      </c>
      <c r="I1460" s="22">
        <v>0</v>
      </c>
      <c r="J1460" s="22">
        <v>0</v>
      </c>
      <c r="K1460" s="22">
        <v>0</v>
      </c>
      <c r="L1460" s="22">
        <v>0</v>
      </c>
      <c r="M1460" s="22">
        <v>0</v>
      </c>
      <c r="N1460" s="22">
        <v>16135.16</v>
      </c>
      <c r="O1460" s="22">
        <v>0</v>
      </c>
      <c r="P1460" s="22">
        <v>0</v>
      </c>
      <c r="Q1460" s="22">
        <v>870044.20220000006</v>
      </c>
      <c r="R1460" s="22">
        <v>0</v>
      </c>
      <c r="S1460" s="22">
        <v>0</v>
      </c>
      <c r="T1460">
        <v>0</v>
      </c>
      <c r="U1460">
        <v>0</v>
      </c>
      <c r="V1460">
        <v>1.98</v>
      </c>
    </row>
    <row r="1461" spans="1:22" x14ac:dyDescent="0.3">
      <c r="A1461" s="18" t="s">
        <v>80</v>
      </c>
      <c r="B1461" s="17" t="s">
        <v>330</v>
      </c>
      <c r="C1461" s="17" t="s">
        <v>132</v>
      </c>
      <c r="D1461" s="22">
        <v>636745.43999999994</v>
      </c>
      <c r="E1461" s="22">
        <v>667405.43999999994</v>
      </c>
      <c r="F1461" s="22">
        <v>30660</v>
      </c>
      <c r="G1461" s="22">
        <v>124.82</v>
      </c>
      <c r="H1461" s="22">
        <v>0</v>
      </c>
      <c r="I1461" s="22">
        <v>0</v>
      </c>
      <c r="J1461" s="22">
        <v>0</v>
      </c>
      <c r="K1461" s="22">
        <v>0</v>
      </c>
      <c r="L1461" s="22">
        <v>0</v>
      </c>
      <c r="M1461" s="22">
        <v>0</v>
      </c>
      <c r="N1461" s="22">
        <v>61339.39</v>
      </c>
      <c r="O1461" s="22">
        <v>0</v>
      </c>
      <c r="P1461" s="22">
        <v>0</v>
      </c>
      <c r="Q1461" s="22">
        <v>0</v>
      </c>
      <c r="R1461" s="22">
        <v>0</v>
      </c>
      <c r="S1461" s="22">
        <v>0</v>
      </c>
      <c r="T1461">
        <v>0</v>
      </c>
      <c r="U1461">
        <v>0</v>
      </c>
      <c r="V1461">
        <v>0</v>
      </c>
    </row>
    <row r="1462" spans="1:22" x14ac:dyDescent="0.3">
      <c r="A1462" s="18" t="s">
        <v>80</v>
      </c>
      <c r="B1462" s="17" t="s">
        <v>330</v>
      </c>
      <c r="C1462" s="17" t="s">
        <v>133</v>
      </c>
      <c r="D1462" s="22">
        <v>980967.66</v>
      </c>
      <c r="E1462" s="22">
        <v>1028771.26</v>
      </c>
      <c r="F1462" s="22">
        <v>47803.6</v>
      </c>
      <c r="G1462" s="22">
        <v>164.11</v>
      </c>
      <c r="H1462" s="22">
        <v>0</v>
      </c>
      <c r="I1462" s="22">
        <v>0</v>
      </c>
      <c r="J1462" s="22">
        <v>0</v>
      </c>
      <c r="K1462" s="22">
        <v>0</v>
      </c>
      <c r="L1462" s="22">
        <v>0</v>
      </c>
      <c r="M1462" s="22">
        <v>0</v>
      </c>
      <c r="N1462" s="22">
        <v>95522.89</v>
      </c>
      <c r="O1462" s="22">
        <v>145.66</v>
      </c>
      <c r="P1462" s="22">
        <v>0</v>
      </c>
      <c r="Q1462" s="22">
        <v>0</v>
      </c>
      <c r="R1462" s="22">
        <v>0</v>
      </c>
      <c r="S1462" s="22">
        <v>0</v>
      </c>
      <c r="T1462">
        <v>0</v>
      </c>
      <c r="U1462">
        <v>0</v>
      </c>
      <c r="V1462">
        <v>0</v>
      </c>
    </row>
    <row r="1463" spans="1:22" x14ac:dyDescent="0.3">
      <c r="A1463" s="18" t="s">
        <v>80</v>
      </c>
      <c r="B1463" s="17" t="s">
        <v>330</v>
      </c>
      <c r="C1463" s="17" t="s">
        <v>134</v>
      </c>
      <c r="D1463" s="22">
        <v>796131.46</v>
      </c>
      <c r="E1463" s="22">
        <v>815370.33</v>
      </c>
      <c r="F1463" s="22">
        <v>19238.87</v>
      </c>
      <c r="G1463" s="22">
        <v>31.32</v>
      </c>
      <c r="H1463" s="22">
        <v>0</v>
      </c>
      <c r="I1463" s="22">
        <v>0</v>
      </c>
      <c r="J1463" s="22">
        <v>0</v>
      </c>
      <c r="K1463" s="22">
        <v>0</v>
      </c>
      <c r="L1463" s="22">
        <v>0</v>
      </c>
      <c r="M1463" s="22">
        <v>0</v>
      </c>
      <c r="N1463" s="22">
        <v>19042.759999999998</v>
      </c>
      <c r="O1463" s="22">
        <v>255.07</v>
      </c>
      <c r="P1463" s="22">
        <v>0</v>
      </c>
      <c r="Q1463" s="22">
        <v>0</v>
      </c>
      <c r="R1463" s="22">
        <v>0</v>
      </c>
      <c r="S1463" s="22">
        <v>0</v>
      </c>
      <c r="T1463">
        <v>0</v>
      </c>
      <c r="U1463">
        <v>0</v>
      </c>
      <c r="V1463">
        <v>0</v>
      </c>
    </row>
    <row r="1464" spans="1:22" x14ac:dyDescent="0.3">
      <c r="A1464" s="18" t="s">
        <v>80</v>
      </c>
      <c r="B1464" s="17" t="s">
        <v>330</v>
      </c>
      <c r="C1464" s="17" t="s">
        <v>135</v>
      </c>
      <c r="D1464" s="22">
        <v>372207.42</v>
      </c>
      <c r="E1464" s="22">
        <v>387402.2</v>
      </c>
      <c r="F1464" s="22">
        <v>15194.78</v>
      </c>
      <c r="G1464" s="22">
        <v>96.12</v>
      </c>
      <c r="H1464" s="22">
        <v>0</v>
      </c>
      <c r="I1464" s="22">
        <v>0</v>
      </c>
      <c r="J1464" s="22">
        <v>0</v>
      </c>
      <c r="K1464" s="22">
        <v>0</v>
      </c>
      <c r="L1464" s="22">
        <v>0</v>
      </c>
      <c r="M1464" s="22">
        <v>0</v>
      </c>
      <c r="N1464" s="22">
        <v>34150.03</v>
      </c>
      <c r="O1464" s="22">
        <v>87.77</v>
      </c>
      <c r="P1464" s="22">
        <v>0</v>
      </c>
      <c r="Q1464" s="22">
        <v>0</v>
      </c>
      <c r="R1464" s="22">
        <v>0</v>
      </c>
      <c r="S1464" s="22">
        <v>0</v>
      </c>
      <c r="T1464">
        <v>0</v>
      </c>
      <c r="U1464">
        <v>0</v>
      </c>
      <c r="V1464">
        <v>0</v>
      </c>
    </row>
    <row r="1465" spans="1:22" x14ac:dyDescent="0.3">
      <c r="A1465" s="18" t="s">
        <v>80</v>
      </c>
      <c r="B1465" s="17" t="s">
        <v>330</v>
      </c>
      <c r="C1465" s="17" t="s">
        <v>136</v>
      </c>
      <c r="D1465" s="22">
        <v>596463.9</v>
      </c>
      <c r="E1465" s="22">
        <v>622495.15</v>
      </c>
      <c r="F1465" s="22">
        <v>26031.25</v>
      </c>
      <c r="G1465" s="22">
        <v>83.94</v>
      </c>
      <c r="H1465" s="22">
        <v>0</v>
      </c>
      <c r="I1465" s="22">
        <v>0</v>
      </c>
      <c r="J1465" s="22">
        <v>0</v>
      </c>
      <c r="K1465" s="22">
        <v>0</v>
      </c>
      <c r="L1465" s="22">
        <v>0</v>
      </c>
      <c r="M1465" s="22">
        <v>0</v>
      </c>
      <c r="N1465" s="22">
        <v>35764.6</v>
      </c>
      <c r="O1465" s="22">
        <v>0</v>
      </c>
      <c r="P1465" s="22">
        <v>0</v>
      </c>
      <c r="Q1465" s="22">
        <v>0</v>
      </c>
      <c r="R1465" s="22">
        <v>0</v>
      </c>
      <c r="S1465" s="22">
        <v>0</v>
      </c>
      <c r="T1465">
        <v>0</v>
      </c>
      <c r="U1465">
        <v>0</v>
      </c>
      <c r="V1465">
        <v>0</v>
      </c>
    </row>
    <row r="1466" spans="1:22" x14ac:dyDescent="0.3">
      <c r="A1466" s="18" t="s">
        <v>80</v>
      </c>
      <c r="B1466" s="17" t="s">
        <v>330</v>
      </c>
      <c r="C1466" s="17" t="s">
        <v>137</v>
      </c>
      <c r="D1466" s="22">
        <v>1945656.64</v>
      </c>
      <c r="E1466" s="22">
        <v>2010531.05</v>
      </c>
      <c r="F1466" s="22">
        <v>64874.41</v>
      </c>
      <c r="G1466" s="22">
        <v>23.6</v>
      </c>
      <c r="H1466" s="22">
        <v>0</v>
      </c>
      <c r="I1466" s="22">
        <v>0</v>
      </c>
      <c r="J1466" s="22">
        <v>0</v>
      </c>
      <c r="K1466" s="22">
        <v>0</v>
      </c>
      <c r="L1466" s="22">
        <v>0</v>
      </c>
      <c r="M1466" s="22">
        <v>0</v>
      </c>
      <c r="N1466" s="22">
        <v>65096.55</v>
      </c>
      <c r="O1466" s="22">
        <v>12068.22</v>
      </c>
      <c r="P1466" s="22">
        <v>0</v>
      </c>
      <c r="Q1466" s="22">
        <v>0</v>
      </c>
      <c r="R1466" s="22">
        <v>0</v>
      </c>
      <c r="S1466" s="22">
        <v>0</v>
      </c>
      <c r="T1466">
        <v>0</v>
      </c>
      <c r="U1466">
        <v>0</v>
      </c>
      <c r="V1466">
        <v>0</v>
      </c>
    </row>
    <row r="1467" spans="1:22" x14ac:dyDescent="0.3">
      <c r="A1467" s="18" t="s">
        <v>80</v>
      </c>
      <c r="B1467" s="17" t="s">
        <v>330</v>
      </c>
      <c r="C1467" s="17" t="s">
        <v>138</v>
      </c>
      <c r="D1467" s="22">
        <v>2018571.88</v>
      </c>
      <c r="E1467" s="22">
        <v>2152817.3933999999</v>
      </c>
      <c r="F1467" s="22">
        <v>190015.28</v>
      </c>
      <c r="G1467" s="22">
        <v>10.3</v>
      </c>
      <c r="H1467" s="22">
        <v>0</v>
      </c>
      <c r="I1467" s="22">
        <v>0</v>
      </c>
      <c r="J1467" s="22">
        <v>0</v>
      </c>
      <c r="K1467" s="22">
        <v>0</v>
      </c>
      <c r="L1467" s="22">
        <v>0</v>
      </c>
      <c r="M1467" s="22">
        <v>0</v>
      </c>
      <c r="N1467" s="22">
        <v>122610.58</v>
      </c>
      <c r="O1467" s="22">
        <v>225.72</v>
      </c>
      <c r="P1467" s="22">
        <v>0</v>
      </c>
      <c r="Q1467" s="22">
        <v>55790.996599999999</v>
      </c>
      <c r="R1467" s="22">
        <v>21.23</v>
      </c>
      <c r="S1467" s="22">
        <v>0</v>
      </c>
      <c r="T1467">
        <v>1436.59</v>
      </c>
      <c r="U1467">
        <v>0</v>
      </c>
      <c r="V1467">
        <v>0</v>
      </c>
    </row>
    <row r="1468" spans="1:22" x14ac:dyDescent="0.3">
      <c r="A1468" s="18" t="s">
        <v>80</v>
      </c>
      <c r="B1468" s="17" t="s">
        <v>330</v>
      </c>
      <c r="C1468" s="17" t="s">
        <v>139</v>
      </c>
      <c r="D1468" s="22">
        <v>2105003.3999999901</v>
      </c>
      <c r="E1468" s="22">
        <v>2208715.7299999902</v>
      </c>
      <c r="F1468" s="22">
        <v>103712.33</v>
      </c>
      <c r="G1468" s="22">
        <v>312.60000000000002</v>
      </c>
      <c r="H1468" s="22">
        <v>0</v>
      </c>
      <c r="I1468" s="22">
        <v>0</v>
      </c>
      <c r="J1468" s="22">
        <v>0</v>
      </c>
      <c r="K1468" s="22">
        <v>0</v>
      </c>
      <c r="L1468" s="22">
        <v>0</v>
      </c>
      <c r="M1468" s="22">
        <v>0</v>
      </c>
      <c r="N1468" s="22">
        <v>176742.96</v>
      </c>
      <c r="O1468" s="22">
        <v>526.5</v>
      </c>
      <c r="P1468" s="22">
        <v>0</v>
      </c>
      <c r="Q1468" s="22">
        <v>0</v>
      </c>
      <c r="R1468" s="22">
        <v>0</v>
      </c>
      <c r="S1468" s="22">
        <v>0</v>
      </c>
      <c r="T1468">
        <v>0</v>
      </c>
      <c r="U1468">
        <v>0</v>
      </c>
      <c r="V1468">
        <v>0</v>
      </c>
    </row>
    <row r="1469" spans="1:22" x14ac:dyDescent="0.3">
      <c r="A1469" s="18" t="s">
        <v>80</v>
      </c>
      <c r="B1469" s="17" t="s">
        <v>330</v>
      </c>
      <c r="C1469" s="17" t="s">
        <v>140</v>
      </c>
      <c r="D1469" s="22">
        <v>2676458.44</v>
      </c>
      <c r="E1469" s="22">
        <v>2761694.1482000002</v>
      </c>
      <c r="F1469" s="22">
        <v>141002.35999999999</v>
      </c>
      <c r="G1469" s="22">
        <v>44.25</v>
      </c>
      <c r="H1469" s="22">
        <v>0</v>
      </c>
      <c r="I1469" s="22">
        <v>0</v>
      </c>
      <c r="J1469" s="22">
        <v>0</v>
      </c>
      <c r="K1469" s="22">
        <v>0</v>
      </c>
      <c r="L1469" s="22">
        <v>0</v>
      </c>
      <c r="M1469" s="22">
        <v>0</v>
      </c>
      <c r="N1469" s="22">
        <v>307263.69</v>
      </c>
      <c r="O1469" s="22">
        <v>8353.4699999999993</v>
      </c>
      <c r="P1469" s="22">
        <v>0</v>
      </c>
      <c r="Q1469" s="22">
        <v>55766.6518</v>
      </c>
      <c r="R1469" s="22">
        <v>0</v>
      </c>
      <c r="S1469" s="22">
        <v>0</v>
      </c>
      <c r="T1469">
        <v>25.57</v>
      </c>
      <c r="U1469">
        <v>0</v>
      </c>
      <c r="V1469">
        <v>0</v>
      </c>
    </row>
    <row r="1470" spans="1:22" x14ac:dyDescent="0.3">
      <c r="A1470" s="18" t="s">
        <v>80</v>
      </c>
      <c r="B1470" s="17" t="s">
        <v>330</v>
      </c>
      <c r="C1470" s="17" t="s">
        <v>141</v>
      </c>
      <c r="D1470" s="22">
        <v>943188.59999999905</v>
      </c>
      <c r="E1470" s="22">
        <v>995202.72999999905</v>
      </c>
      <c r="F1470" s="22">
        <v>52014.13</v>
      </c>
      <c r="G1470" s="22">
        <v>263.45999999999998</v>
      </c>
      <c r="H1470" s="22">
        <v>0</v>
      </c>
      <c r="I1470" s="22">
        <v>0</v>
      </c>
      <c r="J1470" s="22">
        <v>0</v>
      </c>
      <c r="K1470" s="22">
        <v>0</v>
      </c>
      <c r="L1470" s="22">
        <v>0</v>
      </c>
      <c r="M1470" s="22">
        <v>0</v>
      </c>
      <c r="N1470" s="22">
        <v>74494.17</v>
      </c>
      <c r="O1470" s="22">
        <v>0</v>
      </c>
      <c r="P1470" s="22">
        <v>0</v>
      </c>
      <c r="Q1470" s="22">
        <v>0</v>
      </c>
      <c r="R1470" s="22">
        <v>0</v>
      </c>
      <c r="S1470" s="22">
        <v>0</v>
      </c>
      <c r="T1470">
        <v>0</v>
      </c>
      <c r="U1470">
        <v>0</v>
      </c>
      <c r="V1470">
        <v>0</v>
      </c>
    </row>
    <row r="1471" spans="1:22" x14ac:dyDescent="0.3">
      <c r="A1471" s="18" t="s">
        <v>80</v>
      </c>
      <c r="B1471" s="17" t="s">
        <v>330</v>
      </c>
      <c r="C1471" s="17" t="s">
        <v>142</v>
      </c>
      <c r="D1471" s="22">
        <v>715075.42</v>
      </c>
      <c r="E1471" s="22">
        <v>747998.19</v>
      </c>
      <c r="F1471" s="22">
        <v>32922.769999999997</v>
      </c>
      <c r="G1471" s="22">
        <v>84.2</v>
      </c>
      <c r="H1471" s="22">
        <v>0</v>
      </c>
      <c r="I1471" s="22">
        <v>0</v>
      </c>
      <c r="J1471" s="22">
        <v>0</v>
      </c>
      <c r="K1471" s="22">
        <v>0</v>
      </c>
      <c r="L1471" s="22">
        <v>0</v>
      </c>
      <c r="M1471" s="22">
        <v>0</v>
      </c>
      <c r="N1471" s="22">
        <v>27550.06</v>
      </c>
      <c r="O1471" s="22">
        <v>195.92</v>
      </c>
      <c r="P1471" s="22">
        <v>0</v>
      </c>
      <c r="Q1471" s="22">
        <v>0</v>
      </c>
      <c r="R1471" s="22">
        <v>0</v>
      </c>
      <c r="S1471" s="22">
        <v>0</v>
      </c>
      <c r="T1471">
        <v>0</v>
      </c>
      <c r="U1471">
        <v>0</v>
      </c>
      <c r="V1471">
        <v>0</v>
      </c>
    </row>
    <row r="1472" spans="1:22" x14ac:dyDescent="0.3">
      <c r="A1472" s="18" t="s">
        <v>81</v>
      </c>
      <c r="B1472" s="17" t="s">
        <v>331</v>
      </c>
      <c r="C1472" s="17" t="s">
        <v>144</v>
      </c>
      <c r="D1472" s="22">
        <v>1786476.91</v>
      </c>
      <c r="E1472" s="22">
        <v>1914495.09</v>
      </c>
      <c r="F1472" s="22">
        <v>128018.18</v>
      </c>
      <c r="G1472" s="22">
        <v>153.41</v>
      </c>
      <c r="H1472" s="22">
        <v>0</v>
      </c>
      <c r="I1472" s="22">
        <v>0</v>
      </c>
      <c r="J1472" s="22">
        <v>0</v>
      </c>
      <c r="K1472" s="22">
        <v>0</v>
      </c>
      <c r="L1472" s="22">
        <v>0</v>
      </c>
      <c r="M1472" s="22">
        <v>0</v>
      </c>
      <c r="N1472" s="22">
        <v>127566.56</v>
      </c>
      <c r="O1472" s="22">
        <v>25</v>
      </c>
      <c r="P1472" s="22">
        <v>0</v>
      </c>
      <c r="Q1472" s="22">
        <v>0</v>
      </c>
      <c r="R1472" s="22">
        <v>0</v>
      </c>
      <c r="S1472" s="22">
        <v>0</v>
      </c>
      <c r="T1472">
        <v>0</v>
      </c>
      <c r="U1472">
        <v>0</v>
      </c>
      <c r="V1472">
        <v>0</v>
      </c>
    </row>
    <row r="1473" spans="1:22" x14ac:dyDescent="0.3">
      <c r="A1473" s="18" t="s">
        <v>81</v>
      </c>
      <c r="B1473" s="17" t="s">
        <v>331</v>
      </c>
      <c r="C1473" s="17" t="s">
        <v>145</v>
      </c>
      <c r="D1473" s="22">
        <v>943308.77</v>
      </c>
      <c r="E1473" s="22">
        <v>998127.41</v>
      </c>
      <c r="F1473" s="22">
        <v>54818.64</v>
      </c>
      <c r="G1473" s="22">
        <v>122.72</v>
      </c>
      <c r="H1473" s="22">
        <v>0</v>
      </c>
      <c r="I1473" s="22">
        <v>0</v>
      </c>
      <c r="J1473" s="22">
        <v>0</v>
      </c>
      <c r="K1473" s="22">
        <v>0</v>
      </c>
      <c r="L1473" s="22">
        <v>0</v>
      </c>
      <c r="M1473" s="22">
        <v>0</v>
      </c>
      <c r="N1473" s="22">
        <v>76592.88</v>
      </c>
      <c r="O1473" s="22">
        <v>0</v>
      </c>
      <c r="P1473" s="22">
        <v>0</v>
      </c>
      <c r="Q1473" s="22">
        <v>0</v>
      </c>
      <c r="R1473" s="22">
        <v>0</v>
      </c>
      <c r="S1473" s="22">
        <v>0</v>
      </c>
      <c r="T1473">
        <v>0</v>
      </c>
      <c r="U1473">
        <v>0</v>
      </c>
      <c r="V1473">
        <v>0</v>
      </c>
    </row>
    <row r="1474" spans="1:22" x14ac:dyDescent="0.3">
      <c r="A1474" s="18" t="s">
        <v>81</v>
      </c>
      <c r="B1474" s="17" t="s">
        <v>331</v>
      </c>
      <c r="C1474" s="17" t="s">
        <v>146</v>
      </c>
      <c r="D1474" s="22">
        <v>473751.8</v>
      </c>
      <c r="E1474" s="22">
        <v>489967.53</v>
      </c>
      <c r="F1474" s="22">
        <v>16215.73</v>
      </c>
      <c r="G1474" s="22">
        <v>10.68</v>
      </c>
      <c r="H1474" s="22">
        <v>0</v>
      </c>
      <c r="I1474" s="22">
        <v>0</v>
      </c>
      <c r="J1474" s="22">
        <v>0</v>
      </c>
      <c r="K1474" s="22">
        <v>0</v>
      </c>
      <c r="L1474" s="22">
        <v>0</v>
      </c>
      <c r="M1474" s="22">
        <v>0</v>
      </c>
      <c r="N1474" s="22">
        <v>25550.080000000002</v>
      </c>
      <c r="O1474" s="22">
        <v>0</v>
      </c>
      <c r="P1474" s="22">
        <v>0</v>
      </c>
      <c r="Q1474" s="22">
        <v>0</v>
      </c>
      <c r="R1474" s="22">
        <v>0</v>
      </c>
      <c r="S1474" s="22">
        <v>0</v>
      </c>
      <c r="T1474">
        <v>0</v>
      </c>
      <c r="U1474">
        <v>0</v>
      </c>
      <c r="V1474">
        <v>0</v>
      </c>
    </row>
    <row r="1475" spans="1:22" x14ac:dyDescent="0.3">
      <c r="A1475" s="18" t="s">
        <v>81</v>
      </c>
      <c r="B1475" s="17" t="s">
        <v>331</v>
      </c>
      <c r="C1475" s="17" t="s">
        <v>147</v>
      </c>
      <c r="D1475" s="22">
        <v>1290363.49</v>
      </c>
      <c r="E1475" s="22">
        <v>1356165.04</v>
      </c>
      <c r="F1475" s="22">
        <v>65801.55</v>
      </c>
      <c r="G1475" s="22">
        <v>29.54</v>
      </c>
      <c r="H1475" s="22">
        <v>0</v>
      </c>
      <c r="I1475" s="22">
        <v>0</v>
      </c>
      <c r="J1475" s="22">
        <v>0</v>
      </c>
      <c r="K1475" s="22">
        <v>0</v>
      </c>
      <c r="L1475" s="22">
        <v>0</v>
      </c>
      <c r="M1475" s="22">
        <v>0</v>
      </c>
      <c r="N1475" s="22">
        <v>162832.47</v>
      </c>
      <c r="O1475" s="22">
        <v>0</v>
      </c>
      <c r="P1475" s="22">
        <v>0</v>
      </c>
      <c r="Q1475" s="22">
        <v>0</v>
      </c>
      <c r="R1475" s="22">
        <v>0</v>
      </c>
      <c r="S1475" s="22">
        <v>0</v>
      </c>
      <c r="T1475">
        <v>0</v>
      </c>
      <c r="U1475">
        <v>0</v>
      </c>
      <c r="V1475">
        <v>0</v>
      </c>
    </row>
    <row r="1476" spans="1:22" x14ac:dyDescent="0.3">
      <c r="A1476" s="18" t="s">
        <v>81</v>
      </c>
      <c r="B1476" s="17" t="s">
        <v>331</v>
      </c>
      <c r="C1476" s="17" t="s">
        <v>148</v>
      </c>
      <c r="D1476" s="22">
        <v>1091158.5</v>
      </c>
      <c r="E1476" s="22">
        <v>1140478.58</v>
      </c>
      <c r="F1476" s="22">
        <v>49320.08</v>
      </c>
      <c r="G1476" s="22">
        <v>53.9</v>
      </c>
      <c r="H1476" s="22">
        <v>0</v>
      </c>
      <c r="I1476" s="22">
        <v>0</v>
      </c>
      <c r="J1476" s="22">
        <v>0</v>
      </c>
      <c r="K1476" s="22">
        <v>0</v>
      </c>
      <c r="L1476" s="22">
        <v>0</v>
      </c>
      <c r="M1476" s="22">
        <v>0</v>
      </c>
      <c r="N1476" s="22">
        <v>94391.26</v>
      </c>
      <c r="O1476" s="22">
        <v>0</v>
      </c>
      <c r="P1476" s="22">
        <v>0</v>
      </c>
      <c r="Q1476" s="22">
        <v>0</v>
      </c>
      <c r="R1476" s="22">
        <v>0</v>
      </c>
      <c r="S1476" s="22">
        <v>0</v>
      </c>
      <c r="T1476">
        <v>0</v>
      </c>
      <c r="U1476">
        <v>0</v>
      </c>
      <c r="V1476">
        <v>0</v>
      </c>
    </row>
    <row r="1477" spans="1:22" x14ac:dyDescent="0.3">
      <c r="A1477" s="18" t="s">
        <v>81</v>
      </c>
      <c r="B1477" s="17" t="s">
        <v>331</v>
      </c>
      <c r="C1477" s="17" t="s">
        <v>149</v>
      </c>
      <c r="D1477" s="22">
        <v>657509.15</v>
      </c>
      <c r="E1477" s="22">
        <v>695583.99</v>
      </c>
      <c r="F1477" s="22">
        <v>38074.839999999997</v>
      </c>
      <c r="G1477" s="22">
        <v>37.35</v>
      </c>
      <c r="H1477" s="22">
        <v>0</v>
      </c>
      <c r="I1477" s="22">
        <v>0</v>
      </c>
      <c r="J1477" s="22">
        <v>0</v>
      </c>
      <c r="K1477" s="22">
        <v>0</v>
      </c>
      <c r="L1477" s="22">
        <v>0</v>
      </c>
      <c r="M1477" s="22">
        <v>0</v>
      </c>
      <c r="N1477" s="22">
        <v>39012.230000000003</v>
      </c>
      <c r="O1477" s="22">
        <v>0</v>
      </c>
      <c r="P1477" s="22">
        <v>0</v>
      </c>
      <c r="Q1477" s="22">
        <v>0</v>
      </c>
      <c r="R1477" s="22">
        <v>0</v>
      </c>
      <c r="S1477" s="22">
        <v>0</v>
      </c>
      <c r="T1477">
        <v>0</v>
      </c>
      <c r="U1477">
        <v>0</v>
      </c>
      <c r="V1477">
        <v>0</v>
      </c>
    </row>
    <row r="1478" spans="1:22" x14ac:dyDescent="0.3">
      <c r="A1478" s="18" t="s">
        <v>81</v>
      </c>
      <c r="B1478" s="17" t="s">
        <v>331</v>
      </c>
      <c r="C1478" s="17" t="s">
        <v>150</v>
      </c>
      <c r="D1478" s="22">
        <v>924071.44000000297</v>
      </c>
      <c r="E1478" s="22">
        <v>977431.470000003</v>
      </c>
      <c r="F1478" s="22">
        <v>53360.03</v>
      </c>
      <c r="G1478" s="22">
        <v>73.56</v>
      </c>
      <c r="H1478" s="22">
        <v>0</v>
      </c>
      <c r="I1478" s="22">
        <v>0</v>
      </c>
      <c r="J1478" s="22">
        <v>0</v>
      </c>
      <c r="K1478" s="22">
        <v>0</v>
      </c>
      <c r="L1478" s="22">
        <v>0</v>
      </c>
      <c r="M1478" s="22">
        <v>0</v>
      </c>
      <c r="N1478" s="22">
        <v>43843.39</v>
      </c>
      <c r="O1478" s="22">
        <v>0</v>
      </c>
      <c r="P1478" s="22">
        <v>0</v>
      </c>
      <c r="Q1478" s="22">
        <v>0</v>
      </c>
      <c r="R1478" s="22">
        <v>0</v>
      </c>
      <c r="S1478" s="22">
        <v>0</v>
      </c>
      <c r="T1478">
        <v>0</v>
      </c>
      <c r="U1478">
        <v>0</v>
      </c>
      <c r="V1478">
        <v>0</v>
      </c>
    </row>
    <row r="1479" spans="1:22" x14ac:dyDescent="0.3">
      <c r="A1479" s="18" t="s">
        <v>81</v>
      </c>
      <c r="B1479" s="17" t="s">
        <v>331</v>
      </c>
      <c r="C1479" s="17" t="s">
        <v>151</v>
      </c>
      <c r="D1479" s="22">
        <v>800409.66</v>
      </c>
      <c r="E1479" s="22">
        <v>835442.6</v>
      </c>
      <c r="F1479" s="22">
        <v>35032.94</v>
      </c>
      <c r="G1479" s="22">
        <v>29.19</v>
      </c>
      <c r="H1479" s="22">
        <v>0</v>
      </c>
      <c r="I1479" s="22">
        <v>0</v>
      </c>
      <c r="J1479" s="22">
        <v>0</v>
      </c>
      <c r="K1479" s="22">
        <v>0</v>
      </c>
      <c r="L1479" s="22">
        <v>0</v>
      </c>
      <c r="M1479" s="22">
        <v>0</v>
      </c>
      <c r="N1479" s="22">
        <v>70577.47</v>
      </c>
      <c r="O1479" s="22">
        <v>0</v>
      </c>
      <c r="P1479" s="22">
        <v>0</v>
      </c>
      <c r="Q1479" s="22">
        <v>0</v>
      </c>
      <c r="R1479" s="22">
        <v>0</v>
      </c>
      <c r="S1479" s="22">
        <v>0</v>
      </c>
      <c r="T1479">
        <v>0</v>
      </c>
      <c r="U1479">
        <v>0</v>
      </c>
      <c r="V1479">
        <v>0</v>
      </c>
    </row>
    <row r="1480" spans="1:22" x14ac:dyDescent="0.3">
      <c r="A1480" s="18" t="s">
        <v>81</v>
      </c>
      <c r="B1480" s="17" t="s">
        <v>331</v>
      </c>
      <c r="C1480" s="17" t="s">
        <v>200</v>
      </c>
      <c r="D1480" s="22">
        <v>919240.33000000205</v>
      </c>
      <c r="E1480" s="22">
        <v>971309.09000000195</v>
      </c>
      <c r="F1480" s="22">
        <v>52068.76</v>
      </c>
      <c r="G1480" s="22">
        <v>72.95</v>
      </c>
      <c r="H1480" s="22">
        <v>0</v>
      </c>
      <c r="I1480" s="22">
        <v>0</v>
      </c>
      <c r="J1480" s="22">
        <v>0</v>
      </c>
      <c r="K1480" s="22">
        <v>0</v>
      </c>
      <c r="L1480" s="22">
        <v>0</v>
      </c>
      <c r="M1480" s="22">
        <v>0</v>
      </c>
      <c r="N1480" s="22">
        <v>64944.38</v>
      </c>
      <c r="O1480" s="22">
        <v>25</v>
      </c>
      <c r="P1480" s="22">
        <v>0</v>
      </c>
      <c r="Q1480" s="22">
        <v>0</v>
      </c>
      <c r="R1480" s="22">
        <v>0</v>
      </c>
      <c r="S1480" s="22">
        <v>0</v>
      </c>
      <c r="T1480">
        <v>0</v>
      </c>
      <c r="U1480">
        <v>0</v>
      </c>
      <c r="V1480">
        <v>0</v>
      </c>
    </row>
    <row r="1481" spans="1:22" x14ac:dyDescent="0.3">
      <c r="A1481" s="18" t="s">
        <v>81</v>
      </c>
      <c r="B1481" s="17" t="s">
        <v>331</v>
      </c>
      <c r="C1481" s="17" t="s">
        <v>201</v>
      </c>
      <c r="D1481" s="22">
        <v>882304.58000000205</v>
      </c>
      <c r="E1481" s="22">
        <v>931269.400000002</v>
      </c>
      <c r="F1481" s="22">
        <v>48964.82</v>
      </c>
      <c r="G1481" s="22">
        <v>93.83</v>
      </c>
      <c r="H1481" s="22">
        <v>0</v>
      </c>
      <c r="I1481" s="22">
        <v>0</v>
      </c>
      <c r="J1481" s="22">
        <v>0</v>
      </c>
      <c r="K1481" s="22">
        <v>0</v>
      </c>
      <c r="L1481" s="22">
        <v>0</v>
      </c>
      <c r="M1481" s="22">
        <v>0</v>
      </c>
      <c r="N1481" s="22">
        <v>53433.2</v>
      </c>
      <c r="O1481" s="22">
        <v>0</v>
      </c>
      <c r="P1481" s="22">
        <v>0</v>
      </c>
      <c r="Q1481" s="22">
        <v>0</v>
      </c>
      <c r="R1481" s="22">
        <v>0</v>
      </c>
      <c r="S1481" s="22">
        <v>0</v>
      </c>
      <c r="T1481">
        <v>0</v>
      </c>
      <c r="U1481">
        <v>0</v>
      </c>
      <c r="V1481">
        <v>0</v>
      </c>
    </row>
    <row r="1482" spans="1:22" x14ac:dyDescent="0.3">
      <c r="A1482" s="18" t="s">
        <v>81</v>
      </c>
      <c r="B1482" s="17" t="s">
        <v>331</v>
      </c>
      <c r="C1482" s="17" t="s">
        <v>205</v>
      </c>
      <c r="D1482" s="22">
        <v>877367.05999999901</v>
      </c>
      <c r="E1482" s="22">
        <v>926138.26999999897</v>
      </c>
      <c r="F1482" s="22">
        <v>48771.21</v>
      </c>
      <c r="G1482" s="22">
        <v>38.36</v>
      </c>
      <c r="H1482" s="22">
        <v>0</v>
      </c>
      <c r="I1482" s="22">
        <v>0</v>
      </c>
      <c r="J1482" s="22">
        <v>0</v>
      </c>
      <c r="K1482" s="22">
        <v>0</v>
      </c>
      <c r="L1482" s="22">
        <v>0</v>
      </c>
      <c r="M1482" s="22">
        <v>0</v>
      </c>
      <c r="N1482" s="22">
        <v>63853.84</v>
      </c>
      <c r="O1482" s="22">
        <v>0</v>
      </c>
      <c r="P1482" s="22">
        <v>0</v>
      </c>
      <c r="Q1482" s="22">
        <v>0</v>
      </c>
      <c r="R1482" s="22">
        <v>0</v>
      </c>
      <c r="S1482" s="22">
        <v>0</v>
      </c>
      <c r="T1482">
        <v>0</v>
      </c>
      <c r="U1482">
        <v>0</v>
      </c>
      <c r="V1482">
        <v>0</v>
      </c>
    </row>
    <row r="1483" spans="1:22" x14ac:dyDescent="0.3">
      <c r="A1483" s="18" t="s">
        <v>81</v>
      </c>
      <c r="B1483" s="17" t="s">
        <v>331</v>
      </c>
      <c r="C1483" s="17" t="s">
        <v>206</v>
      </c>
      <c r="D1483" s="22">
        <v>3343616.19</v>
      </c>
      <c r="E1483" s="22">
        <v>3284887.3621999999</v>
      </c>
      <c r="F1483" s="22">
        <v>230433.6</v>
      </c>
      <c r="G1483" s="22">
        <v>150.88999999999999</v>
      </c>
      <c r="H1483" s="22">
        <v>0</v>
      </c>
      <c r="I1483" s="22">
        <v>0</v>
      </c>
      <c r="J1483" s="22">
        <v>0</v>
      </c>
      <c r="K1483" s="22">
        <v>0</v>
      </c>
      <c r="L1483" s="22">
        <v>0</v>
      </c>
      <c r="M1483" s="22">
        <v>0</v>
      </c>
      <c r="N1483" s="22">
        <v>184391.82</v>
      </c>
      <c r="O1483" s="22">
        <v>9829.3799999999992</v>
      </c>
      <c r="P1483" s="22">
        <v>0</v>
      </c>
      <c r="Q1483" s="22">
        <v>289205.00780000002</v>
      </c>
      <c r="R1483" s="22">
        <v>42.58</v>
      </c>
      <c r="S1483" s="22">
        <v>0</v>
      </c>
      <c r="T1483">
        <v>1761.15</v>
      </c>
      <c r="U1483">
        <v>0</v>
      </c>
      <c r="V1483">
        <v>0</v>
      </c>
    </row>
    <row r="1484" spans="1:22" x14ac:dyDescent="0.3">
      <c r="A1484" s="18" t="s">
        <v>81</v>
      </c>
      <c r="B1484" s="17" t="s">
        <v>331</v>
      </c>
      <c r="C1484" s="17" t="s">
        <v>215</v>
      </c>
      <c r="D1484" s="22">
        <v>3279703.21</v>
      </c>
      <c r="E1484" s="22">
        <v>3254307.3925000001</v>
      </c>
      <c r="F1484" s="22">
        <v>162300.42000000001</v>
      </c>
      <c r="G1484" s="22">
        <v>12.88</v>
      </c>
      <c r="H1484" s="22">
        <v>0</v>
      </c>
      <c r="I1484" s="22">
        <v>0</v>
      </c>
      <c r="J1484" s="22">
        <v>0</v>
      </c>
      <c r="K1484" s="22">
        <v>0</v>
      </c>
      <c r="L1484" s="22">
        <v>0</v>
      </c>
      <c r="M1484" s="22">
        <v>0</v>
      </c>
      <c r="N1484" s="22">
        <v>126587.68</v>
      </c>
      <c r="O1484" s="22">
        <v>0</v>
      </c>
      <c r="P1484" s="22">
        <v>0</v>
      </c>
      <c r="Q1484" s="22">
        <v>194128.8775</v>
      </c>
      <c r="R1484" s="22">
        <v>6432.64</v>
      </c>
      <c r="S1484" s="22">
        <v>0</v>
      </c>
      <c r="T1484">
        <v>5631.21</v>
      </c>
      <c r="U1484">
        <v>0</v>
      </c>
      <c r="V1484">
        <v>0</v>
      </c>
    </row>
    <row r="1485" spans="1:22" x14ac:dyDescent="0.3">
      <c r="A1485" s="18" t="s">
        <v>81</v>
      </c>
      <c r="B1485" s="17" t="s">
        <v>331</v>
      </c>
      <c r="C1485" s="17" t="s">
        <v>207</v>
      </c>
      <c r="D1485" s="22">
        <v>719264.38000000105</v>
      </c>
      <c r="E1485" s="22">
        <v>761914.19000000099</v>
      </c>
      <c r="F1485" s="22">
        <v>42649.81</v>
      </c>
      <c r="G1485" s="22">
        <v>16.059999999999999</v>
      </c>
      <c r="H1485" s="22">
        <v>0</v>
      </c>
      <c r="I1485" s="22">
        <v>0</v>
      </c>
      <c r="J1485" s="22">
        <v>0</v>
      </c>
      <c r="K1485" s="22">
        <v>0</v>
      </c>
      <c r="L1485" s="22">
        <v>0</v>
      </c>
      <c r="M1485" s="22">
        <v>0</v>
      </c>
      <c r="N1485" s="22">
        <v>57180.89</v>
      </c>
      <c r="O1485" s="22">
        <v>0</v>
      </c>
      <c r="P1485" s="22">
        <v>0</v>
      </c>
      <c r="Q1485" s="22">
        <v>0</v>
      </c>
      <c r="R1485" s="22">
        <v>0</v>
      </c>
      <c r="S1485" s="22">
        <v>0</v>
      </c>
      <c r="T1485">
        <v>0</v>
      </c>
      <c r="U1485">
        <v>0</v>
      </c>
      <c r="V1485">
        <v>0</v>
      </c>
    </row>
    <row r="1486" spans="1:22" x14ac:dyDescent="0.3">
      <c r="A1486" s="18" t="s">
        <v>81</v>
      </c>
      <c r="B1486" s="17" t="s">
        <v>331</v>
      </c>
      <c r="C1486" s="17" t="s">
        <v>216</v>
      </c>
      <c r="D1486" s="22">
        <v>461096.3</v>
      </c>
      <c r="E1486" s="22">
        <v>494207.44</v>
      </c>
      <c r="F1486" s="22">
        <v>33111.14</v>
      </c>
      <c r="G1486" s="22">
        <v>12.69</v>
      </c>
      <c r="H1486" s="22">
        <v>0</v>
      </c>
      <c r="I1486" s="22">
        <v>0</v>
      </c>
      <c r="J1486" s="22">
        <v>0</v>
      </c>
      <c r="K1486" s="22">
        <v>0</v>
      </c>
      <c r="L1486" s="22">
        <v>0</v>
      </c>
      <c r="M1486" s="22">
        <v>0</v>
      </c>
      <c r="N1486" s="22">
        <v>26621.94</v>
      </c>
      <c r="O1486" s="22">
        <v>0</v>
      </c>
      <c r="P1486" s="22">
        <v>0</v>
      </c>
      <c r="Q1486" s="22">
        <v>0</v>
      </c>
      <c r="R1486" s="22">
        <v>0</v>
      </c>
      <c r="S1486" s="22">
        <v>0</v>
      </c>
      <c r="T1486">
        <v>0</v>
      </c>
      <c r="U1486">
        <v>0</v>
      </c>
      <c r="V1486">
        <v>0</v>
      </c>
    </row>
    <row r="1487" spans="1:22" x14ac:dyDescent="0.3">
      <c r="A1487" s="18" t="s">
        <v>82</v>
      </c>
      <c r="B1487" s="17" t="s">
        <v>332</v>
      </c>
      <c r="C1487" s="17" t="s">
        <v>129</v>
      </c>
      <c r="D1487" s="22">
        <v>1590166.48</v>
      </c>
      <c r="E1487" s="22">
        <v>1878711.4889</v>
      </c>
      <c r="F1487" s="22">
        <v>328326.13</v>
      </c>
      <c r="G1487" s="22">
        <v>184.93</v>
      </c>
      <c r="H1487" s="22">
        <v>0</v>
      </c>
      <c r="I1487" s="22">
        <v>0</v>
      </c>
      <c r="J1487" s="22">
        <v>0</v>
      </c>
      <c r="K1487" s="22">
        <v>0</v>
      </c>
      <c r="L1487" s="22">
        <v>0</v>
      </c>
      <c r="M1487" s="22">
        <v>250376.52</v>
      </c>
      <c r="N1487" s="22">
        <v>76068.77</v>
      </c>
      <c r="O1487" s="22">
        <v>0</v>
      </c>
      <c r="P1487" s="22">
        <v>0</v>
      </c>
      <c r="Q1487" s="22">
        <v>46332.861100000002</v>
      </c>
      <c r="R1487" s="22">
        <v>0</v>
      </c>
      <c r="S1487" s="22">
        <v>6551.74</v>
      </c>
      <c r="T1487">
        <v>0</v>
      </c>
      <c r="U1487">
        <v>0</v>
      </c>
      <c r="V1487">
        <v>0</v>
      </c>
    </row>
    <row r="1488" spans="1:22" x14ac:dyDescent="0.3">
      <c r="A1488" s="18" t="s">
        <v>82</v>
      </c>
      <c r="B1488" s="17" t="s">
        <v>332</v>
      </c>
      <c r="C1488" s="17" t="s">
        <v>130</v>
      </c>
      <c r="D1488" s="22">
        <v>1555193.92</v>
      </c>
      <c r="E1488" s="22">
        <v>1618880.7289</v>
      </c>
      <c r="F1488" s="22">
        <v>304493.63</v>
      </c>
      <c r="G1488" s="22">
        <v>40.82</v>
      </c>
      <c r="H1488" s="22">
        <v>0</v>
      </c>
      <c r="I1488" s="22">
        <v>0</v>
      </c>
      <c r="J1488" s="22">
        <v>0</v>
      </c>
      <c r="K1488" s="22">
        <v>0</v>
      </c>
      <c r="L1488" s="22">
        <v>0</v>
      </c>
      <c r="M1488" s="22">
        <v>213033.22</v>
      </c>
      <c r="N1488" s="22">
        <v>82908.81</v>
      </c>
      <c r="O1488" s="22">
        <v>0</v>
      </c>
      <c r="P1488" s="22">
        <v>0</v>
      </c>
      <c r="Q1488" s="22">
        <v>280466.52110000001</v>
      </c>
      <c r="R1488" s="22">
        <v>0</v>
      </c>
      <c r="S1488" s="22">
        <v>39659.699999999997</v>
      </c>
      <c r="T1488">
        <v>27095.48</v>
      </c>
      <c r="U1488">
        <v>0</v>
      </c>
      <c r="V1488">
        <v>0</v>
      </c>
    </row>
    <row r="1489" spans="1:22" x14ac:dyDescent="0.3">
      <c r="A1489" s="18" t="s">
        <v>82</v>
      </c>
      <c r="B1489" s="17" t="s">
        <v>332</v>
      </c>
      <c r="C1489" s="17" t="s">
        <v>131</v>
      </c>
      <c r="D1489" s="22">
        <v>1341540.02</v>
      </c>
      <c r="E1489" s="22">
        <v>1611093.51</v>
      </c>
      <c r="F1489" s="22">
        <v>269553.49</v>
      </c>
      <c r="G1489" s="22">
        <v>202.66</v>
      </c>
      <c r="H1489" s="22">
        <v>0</v>
      </c>
      <c r="I1489" s="22">
        <v>0</v>
      </c>
      <c r="J1489" s="22">
        <v>0</v>
      </c>
      <c r="K1489" s="22">
        <v>0</v>
      </c>
      <c r="L1489" s="22">
        <v>0</v>
      </c>
      <c r="M1489" s="22">
        <v>204365.39</v>
      </c>
      <c r="N1489" s="22">
        <v>139282.43</v>
      </c>
      <c r="O1489" s="22">
        <v>0</v>
      </c>
      <c r="P1489" s="22">
        <v>0</v>
      </c>
      <c r="Q1489" s="22">
        <v>0</v>
      </c>
      <c r="R1489" s="22">
        <v>0</v>
      </c>
      <c r="S1489" s="22">
        <v>0</v>
      </c>
      <c r="T1489">
        <v>0</v>
      </c>
      <c r="U1489">
        <v>0</v>
      </c>
      <c r="V1489">
        <v>0</v>
      </c>
    </row>
    <row r="1490" spans="1:22" x14ac:dyDescent="0.3">
      <c r="A1490" s="18" t="s">
        <v>82</v>
      </c>
      <c r="B1490" s="17" t="s">
        <v>332</v>
      </c>
      <c r="C1490" s="17" t="s">
        <v>132</v>
      </c>
      <c r="D1490" s="22">
        <v>238553.04</v>
      </c>
      <c r="E1490" s="22">
        <v>282853.73</v>
      </c>
      <c r="F1490" s="22">
        <v>44300.69</v>
      </c>
      <c r="G1490" s="22">
        <v>16.920000000000002</v>
      </c>
      <c r="H1490" s="22">
        <v>0</v>
      </c>
      <c r="I1490" s="22">
        <v>0</v>
      </c>
      <c r="J1490" s="22">
        <v>0</v>
      </c>
      <c r="K1490" s="22">
        <v>0</v>
      </c>
      <c r="L1490" s="22">
        <v>0</v>
      </c>
      <c r="M1490" s="22">
        <v>32806.76</v>
      </c>
      <c r="N1490" s="22">
        <v>21391.23</v>
      </c>
      <c r="O1490" s="22">
        <v>0</v>
      </c>
      <c r="P1490" s="22">
        <v>0</v>
      </c>
      <c r="Q1490" s="22">
        <v>0</v>
      </c>
      <c r="R1490" s="22">
        <v>0</v>
      </c>
      <c r="S1490" s="22">
        <v>0</v>
      </c>
      <c r="T1490">
        <v>0</v>
      </c>
      <c r="U1490">
        <v>0</v>
      </c>
      <c r="V1490">
        <v>0</v>
      </c>
    </row>
    <row r="1491" spans="1:22" x14ac:dyDescent="0.3">
      <c r="A1491" s="18" t="s">
        <v>82</v>
      </c>
      <c r="B1491" s="17" t="s">
        <v>332</v>
      </c>
      <c r="C1491" s="17" t="s">
        <v>133</v>
      </c>
      <c r="D1491" s="22">
        <v>658608.98000000103</v>
      </c>
      <c r="E1491" s="22">
        <v>752977.53000000096</v>
      </c>
      <c r="F1491" s="22">
        <v>94368.55</v>
      </c>
      <c r="G1491" s="22">
        <v>36.799999999999997</v>
      </c>
      <c r="H1491" s="22">
        <v>0</v>
      </c>
      <c r="I1491" s="22">
        <v>0</v>
      </c>
      <c r="J1491" s="22">
        <v>0</v>
      </c>
      <c r="K1491" s="22">
        <v>0</v>
      </c>
      <c r="L1491" s="22">
        <v>0</v>
      </c>
      <c r="M1491" s="22">
        <v>82806.8</v>
      </c>
      <c r="N1491" s="22">
        <v>20595.39</v>
      </c>
      <c r="O1491" s="22">
        <v>0</v>
      </c>
      <c r="P1491" s="22">
        <v>0</v>
      </c>
      <c r="Q1491" s="22">
        <v>0</v>
      </c>
      <c r="R1491" s="22">
        <v>0</v>
      </c>
      <c r="S1491" s="22">
        <v>0</v>
      </c>
      <c r="T1491">
        <v>0</v>
      </c>
      <c r="U1491">
        <v>0</v>
      </c>
      <c r="V1491">
        <v>0</v>
      </c>
    </row>
    <row r="1492" spans="1:22" x14ac:dyDescent="0.3">
      <c r="A1492" s="18" t="s">
        <v>82</v>
      </c>
      <c r="B1492" s="17" t="s">
        <v>332</v>
      </c>
      <c r="C1492" s="17" t="s">
        <v>134</v>
      </c>
      <c r="D1492" s="22">
        <v>337385.739999999</v>
      </c>
      <c r="E1492" s="22">
        <v>400510.44999999902</v>
      </c>
      <c r="F1492" s="22">
        <v>63124.71</v>
      </c>
      <c r="G1492" s="22">
        <v>129.26</v>
      </c>
      <c r="H1492" s="22">
        <v>0</v>
      </c>
      <c r="I1492" s="22">
        <v>0</v>
      </c>
      <c r="J1492" s="22">
        <v>0</v>
      </c>
      <c r="K1492" s="22">
        <v>0</v>
      </c>
      <c r="L1492" s="22">
        <v>0</v>
      </c>
      <c r="M1492" s="22">
        <v>53591.82</v>
      </c>
      <c r="N1492" s="22">
        <v>19772.810000000001</v>
      </c>
      <c r="O1492" s="22">
        <v>0</v>
      </c>
      <c r="P1492" s="22">
        <v>0</v>
      </c>
      <c r="Q1492" s="22">
        <v>0</v>
      </c>
      <c r="R1492" s="22">
        <v>0</v>
      </c>
      <c r="S1492" s="22">
        <v>0</v>
      </c>
      <c r="T1492">
        <v>0</v>
      </c>
      <c r="U1492">
        <v>0</v>
      </c>
      <c r="V1492">
        <v>0</v>
      </c>
    </row>
    <row r="1493" spans="1:22" x14ac:dyDescent="0.3">
      <c r="A1493" s="18" t="s">
        <v>82</v>
      </c>
      <c r="B1493" s="17" t="s">
        <v>332</v>
      </c>
      <c r="C1493" s="17" t="s">
        <v>135</v>
      </c>
      <c r="D1493" s="22">
        <v>1074089.1599999999</v>
      </c>
      <c r="E1493" s="22">
        <v>1278662.4099999999</v>
      </c>
      <c r="F1493" s="22">
        <v>204573.25</v>
      </c>
      <c r="G1493" s="22">
        <v>79.28</v>
      </c>
      <c r="H1493" s="22">
        <v>0</v>
      </c>
      <c r="I1493" s="22">
        <v>0</v>
      </c>
      <c r="J1493" s="22">
        <v>0</v>
      </c>
      <c r="K1493" s="22">
        <v>0</v>
      </c>
      <c r="L1493" s="22">
        <v>0</v>
      </c>
      <c r="M1493" s="22">
        <v>168184.81</v>
      </c>
      <c r="N1493" s="22">
        <v>48496.66</v>
      </c>
      <c r="O1493" s="22">
        <v>0</v>
      </c>
      <c r="P1493" s="22">
        <v>0</v>
      </c>
      <c r="Q1493" s="22">
        <v>0</v>
      </c>
      <c r="R1493" s="22">
        <v>0</v>
      </c>
      <c r="S1493" s="22">
        <v>0</v>
      </c>
      <c r="T1493">
        <v>0</v>
      </c>
      <c r="U1493">
        <v>0</v>
      </c>
      <c r="V1493">
        <v>0</v>
      </c>
    </row>
    <row r="1494" spans="1:22" x14ac:dyDescent="0.3">
      <c r="A1494" s="18" t="s">
        <v>82</v>
      </c>
      <c r="B1494" s="17" t="s">
        <v>332</v>
      </c>
      <c r="C1494" s="17" t="s">
        <v>136</v>
      </c>
      <c r="D1494" s="22">
        <v>564900.4</v>
      </c>
      <c r="E1494" s="22">
        <v>649020.75</v>
      </c>
      <c r="F1494" s="22">
        <v>84120.35</v>
      </c>
      <c r="G1494" s="22">
        <v>88.12</v>
      </c>
      <c r="H1494" s="22">
        <v>0</v>
      </c>
      <c r="I1494" s="22">
        <v>0</v>
      </c>
      <c r="J1494" s="22">
        <v>0</v>
      </c>
      <c r="K1494" s="22">
        <v>0</v>
      </c>
      <c r="L1494" s="22">
        <v>0</v>
      </c>
      <c r="M1494" s="22">
        <v>74507.94</v>
      </c>
      <c r="N1494" s="22">
        <v>22594.87</v>
      </c>
      <c r="O1494" s="22">
        <v>0</v>
      </c>
      <c r="P1494" s="22">
        <v>0</v>
      </c>
      <c r="Q1494" s="22">
        <v>0</v>
      </c>
      <c r="R1494" s="22">
        <v>0</v>
      </c>
      <c r="S1494" s="22">
        <v>0</v>
      </c>
      <c r="T1494">
        <v>0</v>
      </c>
      <c r="U1494">
        <v>0</v>
      </c>
      <c r="V1494">
        <v>0</v>
      </c>
    </row>
    <row r="1495" spans="1:22" x14ac:dyDescent="0.3">
      <c r="A1495" s="18" t="s">
        <v>82</v>
      </c>
      <c r="B1495" s="17" t="s">
        <v>332</v>
      </c>
      <c r="C1495" s="17" t="s">
        <v>137</v>
      </c>
      <c r="D1495" s="22">
        <v>420864.04</v>
      </c>
      <c r="E1495" s="22">
        <v>484097.23</v>
      </c>
      <c r="F1495" s="22">
        <v>63233.19</v>
      </c>
      <c r="G1495" s="22">
        <v>156.78</v>
      </c>
      <c r="H1495" s="22">
        <v>0</v>
      </c>
      <c r="I1495" s="22">
        <v>0</v>
      </c>
      <c r="J1495" s="22">
        <v>0</v>
      </c>
      <c r="K1495" s="22">
        <v>0</v>
      </c>
      <c r="L1495" s="22">
        <v>0</v>
      </c>
      <c r="M1495" s="22">
        <v>53371.81</v>
      </c>
      <c r="N1495" s="22">
        <v>18487.77</v>
      </c>
      <c r="O1495" s="22">
        <v>0</v>
      </c>
      <c r="P1495" s="22">
        <v>0</v>
      </c>
      <c r="Q1495" s="22">
        <v>0</v>
      </c>
      <c r="R1495" s="22">
        <v>0</v>
      </c>
      <c r="S1495" s="22">
        <v>0</v>
      </c>
      <c r="T1495">
        <v>0</v>
      </c>
      <c r="U1495">
        <v>0</v>
      </c>
      <c r="V1495">
        <v>0</v>
      </c>
    </row>
    <row r="1496" spans="1:22" x14ac:dyDescent="0.3">
      <c r="A1496" s="18" t="s">
        <v>82</v>
      </c>
      <c r="B1496" s="17" t="s">
        <v>332</v>
      </c>
      <c r="C1496" s="17" t="s">
        <v>138</v>
      </c>
      <c r="D1496" s="22">
        <v>127274.98</v>
      </c>
      <c r="E1496" s="22">
        <v>148455.38</v>
      </c>
      <c r="F1496" s="22">
        <v>21180.400000000001</v>
      </c>
      <c r="G1496" s="22">
        <v>18.34</v>
      </c>
      <c r="H1496" s="22">
        <v>0</v>
      </c>
      <c r="I1496" s="22">
        <v>0</v>
      </c>
      <c r="J1496" s="22">
        <v>0</v>
      </c>
      <c r="K1496" s="22">
        <v>0</v>
      </c>
      <c r="L1496" s="22">
        <v>0</v>
      </c>
      <c r="M1496" s="22">
        <v>16836.560000000001</v>
      </c>
      <c r="N1496" s="22">
        <v>6414.01</v>
      </c>
      <c r="O1496" s="22">
        <v>0</v>
      </c>
      <c r="P1496" s="22">
        <v>0</v>
      </c>
      <c r="Q1496" s="22">
        <v>0</v>
      </c>
      <c r="R1496" s="22">
        <v>0</v>
      </c>
      <c r="S1496" s="22">
        <v>0</v>
      </c>
      <c r="T1496">
        <v>0</v>
      </c>
      <c r="U1496">
        <v>0</v>
      </c>
      <c r="V1496">
        <v>0</v>
      </c>
    </row>
    <row r="1497" spans="1:22" x14ac:dyDescent="0.3">
      <c r="A1497" s="18" t="s">
        <v>82</v>
      </c>
      <c r="B1497" s="17" t="s">
        <v>332</v>
      </c>
      <c r="C1497" s="17" t="s">
        <v>139</v>
      </c>
      <c r="D1497" s="22">
        <v>783912.56</v>
      </c>
      <c r="E1497" s="22">
        <v>934289.11</v>
      </c>
      <c r="F1497" s="22">
        <v>150376.54999999999</v>
      </c>
      <c r="G1497" s="22">
        <v>110.25</v>
      </c>
      <c r="H1497" s="22">
        <v>0</v>
      </c>
      <c r="I1497" s="22">
        <v>0</v>
      </c>
      <c r="J1497" s="22">
        <v>0</v>
      </c>
      <c r="K1497" s="22">
        <v>0</v>
      </c>
      <c r="L1497" s="22">
        <v>0</v>
      </c>
      <c r="M1497" s="22">
        <v>120241.09</v>
      </c>
      <c r="N1497" s="22">
        <v>39841.480000000003</v>
      </c>
      <c r="O1497" s="22">
        <v>0</v>
      </c>
      <c r="P1497" s="22">
        <v>0</v>
      </c>
      <c r="Q1497" s="22">
        <v>0</v>
      </c>
      <c r="R1497" s="22">
        <v>0</v>
      </c>
      <c r="S1497" s="22">
        <v>0</v>
      </c>
      <c r="T1497">
        <v>0</v>
      </c>
      <c r="U1497">
        <v>0</v>
      </c>
      <c r="V1497">
        <v>0</v>
      </c>
    </row>
    <row r="1498" spans="1:22" x14ac:dyDescent="0.3">
      <c r="A1498" s="18" t="s">
        <v>82</v>
      </c>
      <c r="B1498" s="17" t="s">
        <v>332</v>
      </c>
      <c r="C1498" s="17" t="s">
        <v>140</v>
      </c>
      <c r="D1498" s="22">
        <v>723303.01999999897</v>
      </c>
      <c r="E1498" s="22">
        <v>762547.30479999899</v>
      </c>
      <c r="F1498" s="22">
        <v>91930.17</v>
      </c>
      <c r="G1498" s="22">
        <v>23.84</v>
      </c>
      <c r="H1498" s="22">
        <v>0</v>
      </c>
      <c r="I1498" s="22">
        <v>0</v>
      </c>
      <c r="J1498" s="22">
        <v>0</v>
      </c>
      <c r="K1498" s="22">
        <v>0</v>
      </c>
      <c r="L1498" s="22">
        <v>0</v>
      </c>
      <c r="M1498" s="22">
        <v>77437.58</v>
      </c>
      <c r="N1498" s="22">
        <v>18687.599999999999</v>
      </c>
      <c r="O1498" s="22">
        <v>0</v>
      </c>
      <c r="P1498" s="22">
        <v>0</v>
      </c>
      <c r="Q1498" s="22">
        <v>61363.0052</v>
      </c>
      <c r="R1498" s="22">
        <v>0</v>
      </c>
      <c r="S1498" s="22">
        <v>8677.1200000000008</v>
      </c>
      <c r="T1498">
        <v>125.3</v>
      </c>
      <c r="U1498">
        <v>0</v>
      </c>
      <c r="V1498">
        <v>0</v>
      </c>
    </row>
    <row r="1499" spans="1:22" x14ac:dyDescent="0.3">
      <c r="A1499" s="18" t="s">
        <v>82</v>
      </c>
      <c r="B1499" s="17" t="s">
        <v>332</v>
      </c>
      <c r="C1499" s="17" t="s">
        <v>141</v>
      </c>
      <c r="D1499" s="22">
        <v>306980.8</v>
      </c>
      <c r="E1499" s="22">
        <v>378586.32</v>
      </c>
      <c r="F1499" s="22">
        <v>71605.52</v>
      </c>
      <c r="G1499" s="22">
        <v>28.42</v>
      </c>
      <c r="H1499" s="22">
        <v>0</v>
      </c>
      <c r="I1499" s="22">
        <v>0</v>
      </c>
      <c r="J1499" s="22">
        <v>0</v>
      </c>
      <c r="K1499" s="22">
        <v>0</v>
      </c>
      <c r="L1499" s="22">
        <v>0</v>
      </c>
      <c r="M1499" s="22">
        <v>52790.34</v>
      </c>
      <c r="N1499" s="22">
        <v>50284.82</v>
      </c>
      <c r="O1499" s="22">
        <v>0</v>
      </c>
      <c r="P1499" s="22">
        <v>0</v>
      </c>
      <c r="Q1499" s="22">
        <v>0</v>
      </c>
      <c r="R1499" s="22">
        <v>0</v>
      </c>
      <c r="S1499" s="22">
        <v>0</v>
      </c>
      <c r="T1499">
        <v>0</v>
      </c>
      <c r="U1499">
        <v>0</v>
      </c>
      <c r="V1499">
        <v>0</v>
      </c>
    </row>
    <row r="1500" spans="1:22" x14ac:dyDescent="0.3">
      <c r="A1500" s="18" t="s">
        <v>82</v>
      </c>
      <c r="B1500" s="17" t="s">
        <v>332</v>
      </c>
      <c r="C1500" s="17" t="s">
        <v>142</v>
      </c>
      <c r="D1500" s="22">
        <v>269468.79999999999</v>
      </c>
      <c r="E1500" s="22">
        <v>316462.98</v>
      </c>
      <c r="F1500" s="22">
        <v>46994.18</v>
      </c>
      <c r="G1500" s="22">
        <v>54.76</v>
      </c>
      <c r="H1500" s="22">
        <v>0</v>
      </c>
      <c r="I1500" s="22">
        <v>0</v>
      </c>
      <c r="J1500" s="22">
        <v>0</v>
      </c>
      <c r="K1500" s="22">
        <v>0</v>
      </c>
      <c r="L1500" s="22">
        <v>0</v>
      </c>
      <c r="M1500" s="22">
        <v>41360.25</v>
      </c>
      <c r="N1500" s="22">
        <v>18485.34</v>
      </c>
      <c r="O1500" s="22">
        <v>0</v>
      </c>
      <c r="P1500" s="22">
        <v>0</v>
      </c>
      <c r="Q1500" s="22">
        <v>0</v>
      </c>
      <c r="R1500" s="22">
        <v>0</v>
      </c>
      <c r="S1500" s="22">
        <v>0</v>
      </c>
      <c r="T1500">
        <v>0</v>
      </c>
      <c r="U1500">
        <v>0</v>
      </c>
      <c r="V1500">
        <v>0</v>
      </c>
    </row>
    <row r="1501" spans="1:22" x14ac:dyDescent="0.3">
      <c r="A1501" s="18" t="s">
        <v>82</v>
      </c>
      <c r="B1501" s="17" t="s">
        <v>332</v>
      </c>
      <c r="C1501" s="17" t="s">
        <v>143</v>
      </c>
      <c r="D1501" s="22">
        <v>2353314.94</v>
      </c>
      <c r="E1501" s="22">
        <v>2801039.75</v>
      </c>
      <c r="F1501" s="22">
        <v>447724.81</v>
      </c>
      <c r="G1501" s="22">
        <v>125.96</v>
      </c>
      <c r="H1501" s="22">
        <v>0</v>
      </c>
      <c r="I1501" s="22">
        <v>0</v>
      </c>
      <c r="J1501" s="22">
        <v>0</v>
      </c>
      <c r="K1501" s="22">
        <v>0</v>
      </c>
      <c r="L1501" s="22">
        <v>0</v>
      </c>
      <c r="M1501" s="22">
        <v>381977.4</v>
      </c>
      <c r="N1501" s="22">
        <v>123091.47</v>
      </c>
      <c r="O1501" s="22">
        <v>0</v>
      </c>
      <c r="P1501" s="22">
        <v>0</v>
      </c>
      <c r="Q1501" s="22">
        <v>0</v>
      </c>
      <c r="R1501" s="22">
        <v>0</v>
      </c>
      <c r="S1501" s="22">
        <v>0</v>
      </c>
      <c r="T1501">
        <v>0</v>
      </c>
      <c r="U1501">
        <v>0</v>
      </c>
      <c r="V1501">
        <v>0</v>
      </c>
    </row>
    <row r="1502" spans="1:22" x14ac:dyDescent="0.3">
      <c r="A1502" s="18" t="s">
        <v>82</v>
      </c>
      <c r="B1502" s="17" t="s">
        <v>332</v>
      </c>
      <c r="C1502" s="17" t="s">
        <v>144</v>
      </c>
      <c r="D1502" s="22">
        <v>661049.64</v>
      </c>
      <c r="E1502" s="22">
        <v>687174.82389999996</v>
      </c>
      <c r="F1502" s="22">
        <v>92577.72</v>
      </c>
      <c r="G1502" s="22">
        <v>50.94</v>
      </c>
      <c r="H1502" s="22">
        <v>0</v>
      </c>
      <c r="I1502" s="22">
        <v>0</v>
      </c>
      <c r="J1502" s="22">
        <v>0</v>
      </c>
      <c r="K1502" s="22">
        <v>0</v>
      </c>
      <c r="L1502" s="22">
        <v>0</v>
      </c>
      <c r="M1502" s="22">
        <v>75247.41</v>
      </c>
      <c r="N1502" s="22">
        <v>30549.74</v>
      </c>
      <c r="O1502" s="22">
        <v>0</v>
      </c>
      <c r="P1502" s="22">
        <v>0</v>
      </c>
      <c r="Q1502" s="22">
        <v>77396.936100000006</v>
      </c>
      <c r="R1502" s="22">
        <v>0</v>
      </c>
      <c r="S1502" s="22">
        <v>10944.4</v>
      </c>
      <c r="T1502">
        <v>0</v>
      </c>
      <c r="U1502">
        <v>0</v>
      </c>
      <c r="V1502">
        <v>0</v>
      </c>
    </row>
    <row r="1503" spans="1:22" x14ac:dyDescent="0.3">
      <c r="A1503" s="18" t="s">
        <v>82</v>
      </c>
      <c r="B1503" s="17" t="s">
        <v>332</v>
      </c>
      <c r="C1503" s="17" t="s">
        <v>145</v>
      </c>
      <c r="D1503" s="22">
        <v>20390</v>
      </c>
      <c r="E1503" s="22">
        <v>23100.02</v>
      </c>
      <c r="F1503" s="22">
        <v>2710.02</v>
      </c>
      <c r="G1503" s="22">
        <v>4.43</v>
      </c>
      <c r="H1503" s="22">
        <v>0</v>
      </c>
      <c r="I1503" s="22">
        <v>0</v>
      </c>
      <c r="J1503" s="22">
        <v>0</v>
      </c>
      <c r="K1503" s="22">
        <v>0</v>
      </c>
      <c r="L1503" s="22">
        <v>0</v>
      </c>
      <c r="M1503" s="22">
        <v>2587.6</v>
      </c>
      <c r="N1503" s="22">
        <v>176</v>
      </c>
      <c r="O1503" s="22">
        <v>0</v>
      </c>
      <c r="P1503" s="22">
        <v>0</v>
      </c>
      <c r="Q1503" s="22">
        <v>0</v>
      </c>
      <c r="R1503" s="22">
        <v>0</v>
      </c>
      <c r="S1503" s="22">
        <v>0</v>
      </c>
      <c r="T1503">
        <v>0</v>
      </c>
      <c r="U1503">
        <v>0</v>
      </c>
      <c r="V1503">
        <v>0</v>
      </c>
    </row>
    <row r="1504" spans="1:22" x14ac:dyDescent="0.3">
      <c r="A1504" s="18" t="s">
        <v>82</v>
      </c>
      <c r="B1504" s="17" t="s">
        <v>332</v>
      </c>
      <c r="C1504" s="17" t="s">
        <v>146</v>
      </c>
      <c r="D1504" s="22">
        <v>61154.26</v>
      </c>
      <c r="E1504" s="22">
        <v>74375.39</v>
      </c>
      <c r="F1504" s="22">
        <v>13221.13</v>
      </c>
      <c r="G1504" s="22">
        <v>0.91</v>
      </c>
      <c r="H1504" s="22">
        <v>0</v>
      </c>
      <c r="I1504" s="22">
        <v>0</v>
      </c>
      <c r="J1504" s="22">
        <v>0</v>
      </c>
      <c r="K1504" s="22">
        <v>0</v>
      </c>
      <c r="L1504" s="22">
        <v>0</v>
      </c>
      <c r="M1504" s="22">
        <v>9106.84</v>
      </c>
      <c r="N1504" s="22">
        <v>17094.46</v>
      </c>
      <c r="O1504" s="22">
        <v>0</v>
      </c>
      <c r="P1504" s="22">
        <v>0</v>
      </c>
      <c r="Q1504" s="22">
        <v>0</v>
      </c>
      <c r="R1504" s="22">
        <v>0</v>
      </c>
      <c r="S1504" s="22">
        <v>0</v>
      </c>
      <c r="T1504">
        <v>0</v>
      </c>
      <c r="U1504">
        <v>0</v>
      </c>
      <c r="V1504">
        <v>0</v>
      </c>
    </row>
    <row r="1505" spans="1:22" x14ac:dyDescent="0.3">
      <c r="A1505" s="18" t="s">
        <v>82</v>
      </c>
      <c r="B1505" s="17" t="s">
        <v>332</v>
      </c>
      <c r="C1505" s="17" t="s">
        <v>147</v>
      </c>
      <c r="D1505" s="22">
        <v>904732.12000000104</v>
      </c>
      <c r="E1505" s="22">
        <v>1051192.6085000001</v>
      </c>
      <c r="F1505" s="22">
        <v>158560.95000000001</v>
      </c>
      <c r="G1505" s="22">
        <v>54.06</v>
      </c>
      <c r="H1505" s="22">
        <v>0</v>
      </c>
      <c r="I1505" s="22">
        <v>0</v>
      </c>
      <c r="J1505" s="22">
        <v>0</v>
      </c>
      <c r="K1505" s="22">
        <v>0</v>
      </c>
      <c r="L1505" s="22">
        <v>0</v>
      </c>
      <c r="M1505" s="22">
        <v>130123.44</v>
      </c>
      <c r="N1505" s="22">
        <v>49499.95</v>
      </c>
      <c r="O1505" s="22">
        <v>0</v>
      </c>
      <c r="P1505" s="22">
        <v>0</v>
      </c>
      <c r="Q1505" s="22">
        <v>14093.351500000001</v>
      </c>
      <c r="R1505" s="22">
        <v>0</v>
      </c>
      <c r="S1505" s="22">
        <v>1992.89</v>
      </c>
      <c r="T1505">
        <v>0</v>
      </c>
      <c r="U1505">
        <v>0</v>
      </c>
      <c r="V1505">
        <v>0</v>
      </c>
    </row>
    <row r="1506" spans="1:22" x14ac:dyDescent="0.3">
      <c r="A1506" s="18" t="s">
        <v>82</v>
      </c>
      <c r="B1506" s="17" t="s">
        <v>332</v>
      </c>
      <c r="C1506" s="17" t="s">
        <v>149</v>
      </c>
      <c r="D1506" s="22">
        <v>105730.16</v>
      </c>
      <c r="E1506" s="22">
        <v>126164.57</v>
      </c>
      <c r="F1506" s="22">
        <v>20434.41</v>
      </c>
      <c r="G1506" s="22">
        <v>37.090000000000003</v>
      </c>
      <c r="H1506" s="22">
        <v>0</v>
      </c>
      <c r="I1506" s="22">
        <v>0</v>
      </c>
      <c r="J1506" s="22">
        <v>0</v>
      </c>
      <c r="K1506" s="22">
        <v>0</v>
      </c>
      <c r="L1506" s="22">
        <v>0</v>
      </c>
      <c r="M1506" s="22">
        <v>13825.84</v>
      </c>
      <c r="N1506" s="22">
        <v>7495.94</v>
      </c>
      <c r="O1506" s="22">
        <v>0</v>
      </c>
      <c r="P1506" s="22">
        <v>0</v>
      </c>
      <c r="Q1506" s="22">
        <v>0</v>
      </c>
      <c r="R1506" s="22">
        <v>0</v>
      </c>
      <c r="S1506" s="22">
        <v>0</v>
      </c>
      <c r="T1506">
        <v>0</v>
      </c>
      <c r="U1506">
        <v>0</v>
      </c>
      <c r="V1506">
        <v>0</v>
      </c>
    </row>
    <row r="1507" spans="1:22" x14ac:dyDescent="0.3">
      <c r="A1507" s="18" t="s">
        <v>83</v>
      </c>
      <c r="B1507" s="17" t="s">
        <v>333</v>
      </c>
      <c r="C1507" s="17" t="s">
        <v>129</v>
      </c>
      <c r="D1507" s="22">
        <v>1472770.44</v>
      </c>
      <c r="E1507" s="22">
        <v>1552313.73</v>
      </c>
      <c r="F1507" s="22">
        <v>79543.289999999994</v>
      </c>
      <c r="G1507" s="22">
        <v>92.2</v>
      </c>
      <c r="H1507" s="22">
        <v>0</v>
      </c>
      <c r="I1507" s="22">
        <v>0</v>
      </c>
      <c r="J1507" s="22">
        <v>0</v>
      </c>
      <c r="K1507" s="22">
        <v>0</v>
      </c>
      <c r="L1507" s="22">
        <v>0</v>
      </c>
      <c r="M1507" s="22">
        <v>0</v>
      </c>
      <c r="N1507" s="22">
        <v>58137.04</v>
      </c>
      <c r="O1507" s="22">
        <v>50</v>
      </c>
      <c r="P1507" s="22">
        <v>0</v>
      </c>
      <c r="Q1507" s="22">
        <v>0</v>
      </c>
      <c r="R1507" s="22">
        <v>0</v>
      </c>
      <c r="S1507" s="22">
        <v>0</v>
      </c>
      <c r="T1507">
        <v>0</v>
      </c>
      <c r="U1507">
        <v>0</v>
      </c>
      <c r="V1507">
        <v>0</v>
      </c>
    </row>
    <row r="1508" spans="1:22" x14ac:dyDescent="0.3">
      <c r="A1508" s="18" t="s">
        <v>83</v>
      </c>
      <c r="B1508" s="17" t="s">
        <v>333</v>
      </c>
      <c r="C1508" s="17" t="s">
        <v>130</v>
      </c>
      <c r="D1508" s="22">
        <v>1285288.04</v>
      </c>
      <c r="E1508" s="22">
        <v>1331601.56</v>
      </c>
      <c r="F1508" s="22">
        <v>46313.52</v>
      </c>
      <c r="G1508" s="22">
        <v>70.540000000000006</v>
      </c>
      <c r="H1508" s="22">
        <v>0</v>
      </c>
      <c r="I1508" s="22">
        <v>0</v>
      </c>
      <c r="J1508" s="22">
        <v>0</v>
      </c>
      <c r="K1508" s="22">
        <v>0</v>
      </c>
      <c r="L1508" s="22">
        <v>0</v>
      </c>
      <c r="M1508" s="22">
        <v>0</v>
      </c>
      <c r="N1508" s="22">
        <v>56568.41</v>
      </c>
      <c r="O1508" s="22">
        <v>75</v>
      </c>
      <c r="P1508" s="22">
        <v>0</v>
      </c>
      <c r="Q1508" s="22">
        <v>0</v>
      </c>
      <c r="R1508" s="22">
        <v>0</v>
      </c>
      <c r="S1508" s="22">
        <v>0</v>
      </c>
      <c r="T1508">
        <v>0</v>
      </c>
      <c r="U1508">
        <v>0</v>
      </c>
      <c r="V1508">
        <v>0</v>
      </c>
    </row>
    <row r="1509" spans="1:22" x14ac:dyDescent="0.3">
      <c r="A1509" s="18" t="s">
        <v>83</v>
      </c>
      <c r="B1509" s="17" t="s">
        <v>333</v>
      </c>
      <c r="C1509" s="17" t="s">
        <v>131</v>
      </c>
      <c r="D1509" s="22">
        <v>613031.80000000005</v>
      </c>
      <c r="E1509" s="22">
        <v>646557.79</v>
      </c>
      <c r="F1509" s="22">
        <v>33525.99</v>
      </c>
      <c r="G1509" s="22">
        <v>25.42</v>
      </c>
      <c r="H1509" s="22">
        <v>0</v>
      </c>
      <c r="I1509" s="22">
        <v>0</v>
      </c>
      <c r="J1509" s="22">
        <v>0</v>
      </c>
      <c r="K1509" s="22">
        <v>0</v>
      </c>
      <c r="L1509" s="22">
        <v>0</v>
      </c>
      <c r="M1509" s="22">
        <v>0</v>
      </c>
      <c r="N1509" s="22">
        <v>19506.98</v>
      </c>
      <c r="O1509" s="22">
        <v>0</v>
      </c>
      <c r="P1509" s="22">
        <v>0</v>
      </c>
      <c r="Q1509" s="22">
        <v>0</v>
      </c>
      <c r="R1509" s="22">
        <v>0</v>
      </c>
      <c r="S1509" s="22">
        <v>0</v>
      </c>
      <c r="T1509">
        <v>0</v>
      </c>
      <c r="U1509">
        <v>0</v>
      </c>
      <c r="V1509">
        <v>0</v>
      </c>
    </row>
    <row r="1510" spans="1:22" x14ac:dyDescent="0.3">
      <c r="A1510" s="18" t="s">
        <v>83</v>
      </c>
      <c r="B1510" s="17" t="s">
        <v>333</v>
      </c>
      <c r="C1510" s="17" t="s">
        <v>132</v>
      </c>
      <c r="D1510" s="22">
        <v>1047290.64</v>
      </c>
      <c r="E1510" s="22">
        <v>1109579.1599999999</v>
      </c>
      <c r="F1510" s="22">
        <v>62288.52</v>
      </c>
      <c r="G1510" s="22">
        <v>79.400000000000006</v>
      </c>
      <c r="H1510" s="22">
        <v>0</v>
      </c>
      <c r="I1510" s="22">
        <v>0</v>
      </c>
      <c r="J1510" s="22">
        <v>0</v>
      </c>
      <c r="K1510" s="22">
        <v>0</v>
      </c>
      <c r="L1510" s="22">
        <v>0</v>
      </c>
      <c r="M1510" s="22">
        <v>0</v>
      </c>
      <c r="N1510" s="22">
        <v>41687.74</v>
      </c>
      <c r="O1510" s="22">
        <v>0</v>
      </c>
      <c r="P1510" s="22">
        <v>0</v>
      </c>
      <c r="Q1510" s="22">
        <v>0</v>
      </c>
      <c r="R1510" s="22">
        <v>0</v>
      </c>
      <c r="S1510" s="22">
        <v>0</v>
      </c>
      <c r="T1510">
        <v>0</v>
      </c>
      <c r="U1510">
        <v>0</v>
      </c>
      <c r="V1510">
        <v>0</v>
      </c>
    </row>
    <row r="1511" spans="1:22" x14ac:dyDescent="0.3">
      <c r="A1511" s="18" t="s">
        <v>83</v>
      </c>
      <c r="B1511" s="17" t="s">
        <v>333</v>
      </c>
      <c r="C1511" s="17" t="s">
        <v>133</v>
      </c>
      <c r="D1511" s="22">
        <v>1016598.72</v>
      </c>
      <c r="E1511" s="22">
        <v>1044178.12</v>
      </c>
      <c r="F1511" s="22">
        <v>27579.4</v>
      </c>
      <c r="G1511" s="22">
        <v>34.64</v>
      </c>
      <c r="H1511" s="22">
        <v>0</v>
      </c>
      <c r="I1511" s="22">
        <v>0</v>
      </c>
      <c r="J1511" s="22">
        <v>0</v>
      </c>
      <c r="K1511" s="22">
        <v>0</v>
      </c>
      <c r="L1511" s="22">
        <v>0</v>
      </c>
      <c r="M1511" s="22">
        <v>0</v>
      </c>
      <c r="N1511" s="22">
        <v>39031.620000000003</v>
      </c>
      <c r="O1511" s="22">
        <v>0</v>
      </c>
      <c r="P1511" s="22">
        <v>0</v>
      </c>
      <c r="Q1511" s="22">
        <v>0</v>
      </c>
      <c r="R1511" s="22">
        <v>0</v>
      </c>
      <c r="S1511" s="22">
        <v>0</v>
      </c>
      <c r="T1511">
        <v>0</v>
      </c>
      <c r="U1511">
        <v>0</v>
      </c>
      <c r="V1511">
        <v>0</v>
      </c>
    </row>
    <row r="1512" spans="1:22" x14ac:dyDescent="0.3">
      <c r="A1512" s="18" t="s">
        <v>83</v>
      </c>
      <c r="B1512" s="17" t="s">
        <v>333</v>
      </c>
      <c r="C1512" s="17" t="s">
        <v>134</v>
      </c>
      <c r="D1512" s="22">
        <v>5310931.8400000101</v>
      </c>
      <c r="E1512" s="22">
        <v>4172519.38860001</v>
      </c>
      <c r="F1512" s="22">
        <v>181087.26</v>
      </c>
      <c r="G1512" s="22">
        <v>161.19999999999999</v>
      </c>
      <c r="H1512" s="22">
        <v>0</v>
      </c>
      <c r="I1512" s="22">
        <v>0</v>
      </c>
      <c r="J1512" s="22">
        <v>0</v>
      </c>
      <c r="K1512" s="22">
        <v>0</v>
      </c>
      <c r="L1512" s="22">
        <v>0</v>
      </c>
      <c r="M1512" s="22">
        <v>0</v>
      </c>
      <c r="N1512" s="22">
        <v>120707.46</v>
      </c>
      <c r="O1512" s="22">
        <v>25</v>
      </c>
      <c r="P1512" s="22">
        <v>0</v>
      </c>
      <c r="Q1512" s="22">
        <v>1319499.7113999999</v>
      </c>
      <c r="R1512" s="22">
        <v>0</v>
      </c>
      <c r="S1512" s="22">
        <v>0</v>
      </c>
      <c r="T1512">
        <v>0.33</v>
      </c>
      <c r="U1512">
        <v>0</v>
      </c>
      <c r="V1512">
        <v>0</v>
      </c>
    </row>
    <row r="1513" spans="1:22" x14ac:dyDescent="0.3">
      <c r="A1513" s="18" t="s">
        <v>83</v>
      </c>
      <c r="B1513" s="17" t="s">
        <v>333</v>
      </c>
      <c r="C1513" s="17" t="s">
        <v>135</v>
      </c>
      <c r="D1513" s="22">
        <v>6423150.6799999904</v>
      </c>
      <c r="E1513" s="22">
        <v>8207856.6999999899</v>
      </c>
      <c r="F1513" s="22">
        <v>1784706.02</v>
      </c>
      <c r="G1513" s="22">
        <v>115.18</v>
      </c>
      <c r="H1513" s="22">
        <v>0</v>
      </c>
      <c r="I1513" s="22">
        <v>0</v>
      </c>
      <c r="J1513" s="22">
        <v>0</v>
      </c>
      <c r="K1513" s="22">
        <v>0</v>
      </c>
      <c r="L1513" s="22">
        <v>0</v>
      </c>
      <c r="M1513" s="22">
        <v>0</v>
      </c>
      <c r="N1513" s="22">
        <v>307000.89</v>
      </c>
      <c r="O1513" s="22">
        <v>25</v>
      </c>
      <c r="P1513" s="22">
        <v>0</v>
      </c>
      <c r="Q1513" s="22">
        <v>0</v>
      </c>
      <c r="R1513" s="22">
        <v>0</v>
      </c>
      <c r="S1513" s="22">
        <v>0</v>
      </c>
      <c r="T1513">
        <v>0</v>
      </c>
      <c r="U1513">
        <v>0</v>
      </c>
      <c r="V1513">
        <v>0</v>
      </c>
    </row>
    <row r="1514" spans="1:22" x14ac:dyDescent="0.3">
      <c r="A1514" s="18" t="s">
        <v>83</v>
      </c>
      <c r="B1514" s="17" t="s">
        <v>333</v>
      </c>
      <c r="C1514" s="17" t="s">
        <v>136</v>
      </c>
      <c r="D1514" s="22">
        <v>708776.04</v>
      </c>
      <c r="E1514" s="22">
        <v>1584253.52</v>
      </c>
      <c r="F1514" s="22">
        <v>875477.48</v>
      </c>
      <c r="G1514" s="22">
        <v>22.86</v>
      </c>
      <c r="H1514" s="22">
        <v>0</v>
      </c>
      <c r="I1514" s="22">
        <v>0</v>
      </c>
      <c r="J1514" s="22">
        <v>0</v>
      </c>
      <c r="K1514" s="22">
        <v>0</v>
      </c>
      <c r="L1514" s="22">
        <v>0</v>
      </c>
      <c r="M1514" s="22">
        <v>0</v>
      </c>
      <c r="N1514" s="22">
        <v>81304.61</v>
      </c>
      <c r="O1514" s="22">
        <v>0</v>
      </c>
      <c r="P1514" s="22">
        <v>0</v>
      </c>
      <c r="Q1514" s="22">
        <v>0</v>
      </c>
      <c r="R1514" s="22">
        <v>0</v>
      </c>
      <c r="S1514" s="22">
        <v>0</v>
      </c>
      <c r="T1514">
        <v>0</v>
      </c>
      <c r="U1514">
        <v>0</v>
      </c>
      <c r="V1514">
        <v>0</v>
      </c>
    </row>
    <row r="1515" spans="1:22" x14ac:dyDescent="0.3">
      <c r="A1515" s="18" t="s">
        <v>83</v>
      </c>
      <c r="B1515" s="17" t="s">
        <v>333</v>
      </c>
      <c r="C1515" s="17" t="s">
        <v>137</v>
      </c>
      <c r="D1515" s="22">
        <v>396320.38</v>
      </c>
      <c r="E1515" s="22">
        <v>403376.42</v>
      </c>
      <c r="F1515" s="22">
        <v>7056.04</v>
      </c>
      <c r="G1515" s="22">
        <v>6.12</v>
      </c>
      <c r="H1515" s="22">
        <v>0</v>
      </c>
      <c r="I1515" s="22">
        <v>0</v>
      </c>
      <c r="J1515" s="22">
        <v>0</v>
      </c>
      <c r="K1515" s="22">
        <v>0</v>
      </c>
      <c r="L1515" s="22">
        <v>0</v>
      </c>
      <c r="M1515" s="22">
        <v>0</v>
      </c>
      <c r="N1515" s="22">
        <v>44360.65</v>
      </c>
      <c r="O1515" s="22">
        <v>0</v>
      </c>
      <c r="P1515" s="22">
        <v>0</v>
      </c>
      <c r="Q1515" s="22">
        <v>0</v>
      </c>
      <c r="R1515" s="22">
        <v>0</v>
      </c>
      <c r="S1515" s="22">
        <v>0</v>
      </c>
      <c r="T1515">
        <v>0</v>
      </c>
      <c r="U1515">
        <v>0</v>
      </c>
      <c r="V1515">
        <v>0</v>
      </c>
    </row>
    <row r="1516" spans="1:22" x14ac:dyDescent="0.3">
      <c r="A1516" s="18" t="s">
        <v>83</v>
      </c>
      <c r="B1516" s="17" t="s">
        <v>333</v>
      </c>
      <c r="C1516" s="17" t="s">
        <v>138</v>
      </c>
      <c r="D1516" s="22">
        <v>937738.06</v>
      </c>
      <c r="E1516" s="22">
        <v>964931.29</v>
      </c>
      <c r="F1516" s="22">
        <v>27193.23</v>
      </c>
      <c r="G1516" s="22">
        <v>31.16</v>
      </c>
      <c r="H1516" s="22">
        <v>0</v>
      </c>
      <c r="I1516" s="22">
        <v>0</v>
      </c>
      <c r="J1516" s="22">
        <v>0</v>
      </c>
      <c r="K1516" s="22">
        <v>0</v>
      </c>
      <c r="L1516" s="22">
        <v>0</v>
      </c>
      <c r="M1516" s="22">
        <v>0</v>
      </c>
      <c r="N1516" s="22">
        <v>45824.76</v>
      </c>
      <c r="O1516" s="22">
        <v>0</v>
      </c>
      <c r="P1516" s="22">
        <v>0</v>
      </c>
      <c r="Q1516" s="22">
        <v>0</v>
      </c>
      <c r="R1516" s="22">
        <v>0</v>
      </c>
      <c r="S1516" s="22">
        <v>0</v>
      </c>
      <c r="T1516">
        <v>0</v>
      </c>
      <c r="U1516">
        <v>0</v>
      </c>
      <c r="V1516">
        <v>0</v>
      </c>
    </row>
    <row r="1517" spans="1:22" x14ac:dyDescent="0.3">
      <c r="A1517" s="18" t="s">
        <v>84</v>
      </c>
      <c r="B1517" s="17" t="s">
        <v>334</v>
      </c>
      <c r="C1517" s="17" t="s">
        <v>129</v>
      </c>
      <c r="D1517" s="22">
        <v>827613.60000000196</v>
      </c>
      <c r="E1517" s="22">
        <v>888157.63000000198</v>
      </c>
      <c r="F1517" s="22">
        <v>60544.03</v>
      </c>
      <c r="G1517" s="22">
        <v>100.28</v>
      </c>
      <c r="H1517" s="22">
        <v>282.88</v>
      </c>
      <c r="I1517" s="22">
        <v>0</v>
      </c>
      <c r="J1517" s="22">
        <v>0</v>
      </c>
      <c r="K1517" s="22">
        <v>0</v>
      </c>
      <c r="L1517" s="22">
        <v>0</v>
      </c>
      <c r="M1517" s="22">
        <v>0</v>
      </c>
      <c r="N1517" s="22">
        <v>95009.13</v>
      </c>
      <c r="O1517" s="22">
        <v>0</v>
      </c>
      <c r="P1517" s="22">
        <v>0</v>
      </c>
      <c r="Q1517" s="22">
        <v>0</v>
      </c>
      <c r="R1517" s="22">
        <v>0</v>
      </c>
      <c r="S1517" s="22">
        <v>0</v>
      </c>
      <c r="T1517">
        <v>0</v>
      </c>
      <c r="U1517">
        <v>0</v>
      </c>
      <c r="V1517">
        <v>0</v>
      </c>
    </row>
    <row r="1518" spans="1:22" x14ac:dyDescent="0.3">
      <c r="A1518" s="18" t="s">
        <v>84</v>
      </c>
      <c r="B1518" s="17" t="s">
        <v>334</v>
      </c>
      <c r="C1518" s="17" t="s">
        <v>130</v>
      </c>
      <c r="D1518" s="22">
        <v>2939500</v>
      </c>
      <c r="E1518" s="22">
        <v>3312096.7738999999</v>
      </c>
      <c r="F1518" s="22">
        <v>373210.23</v>
      </c>
      <c r="G1518" s="22">
        <v>111.6</v>
      </c>
      <c r="H1518" s="22">
        <v>0</v>
      </c>
      <c r="I1518" s="22">
        <v>0</v>
      </c>
      <c r="J1518" s="22">
        <v>0</v>
      </c>
      <c r="K1518" s="22">
        <v>0</v>
      </c>
      <c r="L1518" s="22">
        <v>0</v>
      </c>
      <c r="M1518" s="22">
        <v>0</v>
      </c>
      <c r="N1518" s="22">
        <v>182944.1</v>
      </c>
      <c r="O1518" s="22">
        <v>75</v>
      </c>
      <c r="P1518" s="22">
        <v>0</v>
      </c>
      <c r="Q1518" s="22">
        <v>698.36609999999996</v>
      </c>
      <c r="R1518" s="22">
        <v>84.91</v>
      </c>
      <c r="S1518" s="22">
        <v>0</v>
      </c>
      <c r="T1518">
        <v>0</v>
      </c>
      <c r="U1518">
        <v>0</v>
      </c>
      <c r="V1518">
        <v>0</v>
      </c>
    </row>
    <row r="1519" spans="1:22" x14ac:dyDescent="0.3">
      <c r="A1519" s="18" t="s">
        <v>84</v>
      </c>
      <c r="B1519" s="17" t="s">
        <v>334</v>
      </c>
      <c r="C1519" s="17" t="s">
        <v>131</v>
      </c>
      <c r="D1519" s="22">
        <v>1283474.98</v>
      </c>
      <c r="E1519" s="22">
        <v>1460909.69</v>
      </c>
      <c r="F1519" s="22">
        <v>177434.71</v>
      </c>
      <c r="G1519" s="22">
        <v>102.84</v>
      </c>
      <c r="H1519" s="22">
        <v>403.32</v>
      </c>
      <c r="I1519" s="22">
        <v>0</v>
      </c>
      <c r="J1519" s="22">
        <v>0</v>
      </c>
      <c r="K1519" s="22">
        <v>0</v>
      </c>
      <c r="L1519" s="22">
        <v>0</v>
      </c>
      <c r="M1519" s="22">
        <v>0</v>
      </c>
      <c r="N1519" s="22">
        <v>122189.65</v>
      </c>
      <c r="O1519" s="22">
        <v>0</v>
      </c>
      <c r="P1519" s="22">
        <v>0</v>
      </c>
      <c r="Q1519" s="22">
        <v>0</v>
      </c>
      <c r="R1519" s="22">
        <v>0</v>
      </c>
      <c r="S1519" s="22">
        <v>0</v>
      </c>
      <c r="T1519">
        <v>0</v>
      </c>
      <c r="U1519">
        <v>0</v>
      </c>
      <c r="V1519">
        <v>0</v>
      </c>
    </row>
    <row r="1520" spans="1:22" x14ac:dyDescent="0.3">
      <c r="A1520" s="18" t="s">
        <v>84</v>
      </c>
      <c r="B1520" s="17" t="s">
        <v>334</v>
      </c>
      <c r="C1520" s="17" t="s">
        <v>132</v>
      </c>
      <c r="D1520" s="22">
        <v>612846.75999999896</v>
      </c>
      <c r="E1520" s="22">
        <v>675156.32999999903</v>
      </c>
      <c r="F1520" s="22">
        <v>62309.57</v>
      </c>
      <c r="G1520" s="22">
        <v>201.26</v>
      </c>
      <c r="H1520" s="22">
        <v>213.88</v>
      </c>
      <c r="I1520" s="22">
        <v>0</v>
      </c>
      <c r="J1520" s="22">
        <v>0</v>
      </c>
      <c r="K1520" s="22">
        <v>0</v>
      </c>
      <c r="L1520" s="22">
        <v>0</v>
      </c>
      <c r="M1520" s="22">
        <v>0</v>
      </c>
      <c r="N1520" s="22">
        <v>49887.05</v>
      </c>
      <c r="O1520" s="22">
        <v>0</v>
      </c>
      <c r="P1520" s="22">
        <v>0</v>
      </c>
      <c r="Q1520" s="22">
        <v>0</v>
      </c>
      <c r="R1520" s="22">
        <v>0</v>
      </c>
      <c r="S1520" s="22">
        <v>0</v>
      </c>
      <c r="T1520">
        <v>0</v>
      </c>
      <c r="U1520">
        <v>0</v>
      </c>
      <c r="V1520">
        <v>0</v>
      </c>
    </row>
    <row r="1521" spans="1:22" x14ac:dyDescent="0.3">
      <c r="A1521" s="18" t="s">
        <v>84</v>
      </c>
      <c r="B1521" s="17" t="s">
        <v>334</v>
      </c>
      <c r="C1521" s="17" t="s">
        <v>133</v>
      </c>
      <c r="D1521" s="22">
        <v>888782.60000000102</v>
      </c>
      <c r="E1521" s="22">
        <v>962044.06000000099</v>
      </c>
      <c r="F1521" s="22">
        <v>73261.460000000006</v>
      </c>
      <c r="G1521" s="22">
        <v>96.32</v>
      </c>
      <c r="H1521" s="22">
        <v>166.66</v>
      </c>
      <c r="I1521" s="22">
        <v>0</v>
      </c>
      <c r="J1521" s="22">
        <v>0</v>
      </c>
      <c r="K1521" s="22">
        <v>0</v>
      </c>
      <c r="L1521" s="22">
        <v>0</v>
      </c>
      <c r="M1521" s="22">
        <v>0</v>
      </c>
      <c r="N1521" s="22">
        <v>44533.19</v>
      </c>
      <c r="O1521" s="22">
        <v>25</v>
      </c>
      <c r="P1521" s="22">
        <v>0</v>
      </c>
      <c r="Q1521" s="22">
        <v>0</v>
      </c>
      <c r="R1521" s="22">
        <v>0</v>
      </c>
      <c r="S1521" s="22">
        <v>0</v>
      </c>
      <c r="T1521">
        <v>0</v>
      </c>
      <c r="U1521">
        <v>0</v>
      </c>
      <c r="V1521">
        <v>0</v>
      </c>
    </row>
    <row r="1522" spans="1:22" x14ac:dyDescent="0.3">
      <c r="A1522" s="18" t="s">
        <v>84</v>
      </c>
      <c r="B1522" s="17" t="s">
        <v>334</v>
      </c>
      <c r="C1522" s="17" t="s">
        <v>134</v>
      </c>
      <c r="D1522" s="22">
        <v>904528.9</v>
      </c>
      <c r="E1522" s="22">
        <v>1026125.42</v>
      </c>
      <c r="F1522" s="22">
        <v>121596.52</v>
      </c>
      <c r="G1522" s="22">
        <v>48.9</v>
      </c>
      <c r="H1522" s="22">
        <v>0</v>
      </c>
      <c r="I1522" s="22">
        <v>0</v>
      </c>
      <c r="J1522" s="22">
        <v>0</v>
      </c>
      <c r="K1522" s="22">
        <v>0</v>
      </c>
      <c r="L1522" s="22">
        <v>0</v>
      </c>
      <c r="M1522" s="22">
        <v>0</v>
      </c>
      <c r="N1522" s="22">
        <v>37996.01</v>
      </c>
      <c r="O1522" s="22">
        <v>13327</v>
      </c>
      <c r="P1522" s="22">
        <v>0</v>
      </c>
      <c r="Q1522" s="22">
        <v>0</v>
      </c>
      <c r="R1522" s="22">
        <v>0</v>
      </c>
      <c r="S1522" s="22">
        <v>0</v>
      </c>
      <c r="T1522">
        <v>0</v>
      </c>
      <c r="U1522">
        <v>0</v>
      </c>
      <c r="V1522">
        <v>0</v>
      </c>
    </row>
    <row r="1523" spans="1:22" x14ac:dyDescent="0.3">
      <c r="A1523" s="18" t="s">
        <v>84</v>
      </c>
      <c r="B1523" s="17" t="s">
        <v>334</v>
      </c>
      <c r="C1523" s="17" t="s">
        <v>135</v>
      </c>
      <c r="D1523" s="22">
        <v>1004769.94</v>
      </c>
      <c r="E1523" s="22">
        <v>1117234.31</v>
      </c>
      <c r="F1523" s="22">
        <v>112464.37</v>
      </c>
      <c r="G1523" s="22">
        <v>299.2</v>
      </c>
      <c r="H1523" s="22">
        <v>293.36</v>
      </c>
      <c r="I1523" s="22">
        <v>0</v>
      </c>
      <c r="J1523" s="22">
        <v>0</v>
      </c>
      <c r="K1523" s="22">
        <v>0</v>
      </c>
      <c r="L1523" s="22">
        <v>0</v>
      </c>
      <c r="M1523" s="22">
        <v>0</v>
      </c>
      <c r="N1523" s="22">
        <v>60083.02</v>
      </c>
      <c r="O1523" s="22">
        <v>25</v>
      </c>
      <c r="P1523" s="22">
        <v>0</v>
      </c>
      <c r="Q1523" s="22">
        <v>0</v>
      </c>
      <c r="R1523" s="22">
        <v>0</v>
      </c>
      <c r="S1523" s="22">
        <v>0</v>
      </c>
      <c r="T1523">
        <v>0</v>
      </c>
      <c r="U1523">
        <v>0</v>
      </c>
      <c r="V1523">
        <v>0</v>
      </c>
    </row>
    <row r="1524" spans="1:22" x14ac:dyDescent="0.3">
      <c r="A1524" s="18" t="s">
        <v>84</v>
      </c>
      <c r="B1524" s="17" t="s">
        <v>334</v>
      </c>
      <c r="C1524" s="17" t="s">
        <v>136</v>
      </c>
      <c r="D1524" s="22">
        <v>80664.92</v>
      </c>
      <c r="E1524" s="22">
        <v>107024.18</v>
      </c>
      <c r="F1524" s="22">
        <v>26359.26</v>
      </c>
      <c r="G1524" s="22">
        <v>3</v>
      </c>
      <c r="H1524" s="22">
        <v>0</v>
      </c>
      <c r="I1524" s="22">
        <v>0</v>
      </c>
      <c r="J1524" s="22">
        <v>0</v>
      </c>
      <c r="K1524" s="22">
        <v>0</v>
      </c>
      <c r="L1524" s="22">
        <v>0</v>
      </c>
      <c r="M1524" s="22">
        <v>0</v>
      </c>
      <c r="N1524" s="22">
        <v>16088.9</v>
      </c>
      <c r="O1524" s="22">
        <v>0</v>
      </c>
      <c r="P1524" s="22">
        <v>0</v>
      </c>
      <c r="Q1524" s="22">
        <v>0</v>
      </c>
      <c r="R1524" s="22">
        <v>0</v>
      </c>
      <c r="S1524" s="22">
        <v>0</v>
      </c>
      <c r="T1524">
        <v>0</v>
      </c>
      <c r="U1524">
        <v>0</v>
      </c>
      <c r="V1524">
        <v>0</v>
      </c>
    </row>
    <row r="1525" spans="1:22" x14ac:dyDescent="0.3">
      <c r="A1525" s="18" t="s">
        <v>84</v>
      </c>
      <c r="B1525" s="17" t="s">
        <v>334</v>
      </c>
      <c r="C1525" s="17" t="s">
        <v>137</v>
      </c>
      <c r="D1525" s="22">
        <v>1891371.96</v>
      </c>
      <c r="E1525" s="22">
        <v>2215818.3209000002</v>
      </c>
      <c r="F1525" s="22">
        <v>325589.86</v>
      </c>
      <c r="G1525" s="22">
        <v>213.04</v>
      </c>
      <c r="H1525" s="22">
        <v>185.92</v>
      </c>
      <c r="I1525" s="22">
        <v>0</v>
      </c>
      <c r="J1525" s="22">
        <v>0</v>
      </c>
      <c r="K1525" s="22">
        <v>0</v>
      </c>
      <c r="L1525" s="22">
        <v>0</v>
      </c>
      <c r="M1525" s="22">
        <v>0</v>
      </c>
      <c r="N1525" s="22">
        <v>178656.88</v>
      </c>
      <c r="O1525" s="22">
        <v>0</v>
      </c>
      <c r="P1525" s="22">
        <v>0</v>
      </c>
      <c r="Q1525" s="22">
        <v>1397.8690999999999</v>
      </c>
      <c r="R1525" s="22">
        <v>254.37</v>
      </c>
      <c r="S1525" s="22">
        <v>0</v>
      </c>
      <c r="T1525">
        <v>0</v>
      </c>
      <c r="U1525">
        <v>0</v>
      </c>
      <c r="V1525">
        <v>0</v>
      </c>
    </row>
    <row r="1526" spans="1:22" x14ac:dyDescent="0.3">
      <c r="A1526" s="18" t="s">
        <v>84</v>
      </c>
      <c r="B1526" s="17" t="s">
        <v>334</v>
      </c>
      <c r="C1526" s="17" t="s">
        <v>138</v>
      </c>
      <c r="D1526" s="22">
        <v>456134.8</v>
      </c>
      <c r="E1526" s="22">
        <v>631366.47</v>
      </c>
      <c r="F1526" s="22">
        <v>175231.67</v>
      </c>
      <c r="G1526" s="22">
        <v>18</v>
      </c>
      <c r="H1526" s="22">
        <v>0</v>
      </c>
      <c r="I1526" s="22">
        <v>0</v>
      </c>
      <c r="J1526" s="22">
        <v>0</v>
      </c>
      <c r="K1526" s="22">
        <v>0</v>
      </c>
      <c r="L1526" s="22">
        <v>0</v>
      </c>
      <c r="M1526" s="22">
        <v>0</v>
      </c>
      <c r="N1526" s="22">
        <v>56807.49</v>
      </c>
      <c r="O1526" s="22">
        <v>0</v>
      </c>
      <c r="P1526" s="22">
        <v>0</v>
      </c>
      <c r="Q1526" s="22">
        <v>0</v>
      </c>
      <c r="R1526" s="22">
        <v>0</v>
      </c>
      <c r="S1526" s="22">
        <v>0</v>
      </c>
      <c r="T1526">
        <v>0</v>
      </c>
      <c r="U1526">
        <v>0</v>
      </c>
      <c r="V1526">
        <v>0</v>
      </c>
    </row>
    <row r="1527" spans="1:22" x14ac:dyDescent="0.3">
      <c r="A1527" s="18" t="s">
        <v>84</v>
      </c>
      <c r="B1527" s="17" t="s">
        <v>334</v>
      </c>
      <c r="C1527" s="17" t="s">
        <v>139</v>
      </c>
      <c r="D1527" s="22">
        <v>7508785.5599999996</v>
      </c>
      <c r="E1527" s="22">
        <v>7789536.0439999998</v>
      </c>
      <c r="F1527" s="22">
        <v>358761.7</v>
      </c>
      <c r="G1527" s="22">
        <v>279.08999999999997</v>
      </c>
      <c r="H1527" s="22">
        <v>0</v>
      </c>
      <c r="I1527" s="22">
        <v>0</v>
      </c>
      <c r="J1527" s="22">
        <v>0</v>
      </c>
      <c r="K1527" s="22">
        <v>0</v>
      </c>
      <c r="L1527" s="22">
        <v>0</v>
      </c>
      <c r="M1527" s="22">
        <v>0</v>
      </c>
      <c r="N1527" s="22">
        <v>146779.28</v>
      </c>
      <c r="O1527" s="22">
        <v>0</v>
      </c>
      <c r="P1527" s="22">
        <v>0</v>
      </c>
      <c r="Q1527" s="22">
        <v>83421.145999999993</v>
      </c>
      <c r="R1527" s="22">
        <v>5409.93</v>
      </c>
      <c r="S1527" s="22">
        <v>0</v>
      </c>
      <c r="T1527">
        <v>932.49</v>
      </c>
      <c r="U1527">
        <v>0</v>
      </c>
      <c r="V1527">
        <v>0.93</v>
      </c>
    </row>
    <row r="1528" spans="1:22" x14ac:dyDescent="0.3">
      <c r="A1528" s="18" t="s">
        <v>84</v>
      </c>
      <c r="B1528" s="17" t="s">
        <v>334</v>
      </c>
      <c r="C1528" s="17" t="s">
        <v>140</v>
      </c>
      <c r="D1528" s="22">
        <v>1929583.38</v>
      </c>
      <c r="E1528" s="22">
        <v>2687530.5340999998</v>
      </c>
      <c r="F1528" s="22">
        <v>972102.17</v>
      </c>
      <c r="G1528" s="22">
        <v>37.619999999999997</v>
      </c>
      <c r="H1528" s="22">
        <v>0</v>
      </c>
      <c r="I1528" s="22">
        <v>0</v>
      </c>
      <c r="J1528" s="22">
        <v>0</v>
      </c>
      <c r="K1528" s="22">
        <v>0</v>
      </c>
      <c r="L1528" s="22">
        <v>0</v>
      </c>
      <c r="M1528" s="22">
        <v>0</v>
      </c>
      <c r="N1528" s="22">
        <v>159142.76999999999</v>
      </c>
      <c r="O1528" s="22">
        <v>25</v>
      </c>
      <c r="P1528" s="22">
        <v>0</v>
      </c>
      <c r="Q1528" s="22">
        <v>324955.5759</v>
      </c>
      <c r="R1528" s="22">
        <v>110800.56</v>
      </c>
      <c r="S1528" s="22">
        <v>0</v>
      </c>
      <c r="T1528">
        <v>6965.17</v>
      </c>
      <c r="U1528">
        <v>0</v>
      </c>
      <c r="V1528">
        <v>0</v>
      </c>
    </row>
    <row r="1529" spans="1:22" x14ac:dyDescent="0.3">
      <c r="A1529" s="18" t="s">
        <v>85</v>
      </c>
      <c r="B1529" s="17" t="s">
        <v>335</v>
      </c>
      <c r="C1529" s="17" t="s">
        <v>129</v>
      </c>
      <c r="D1529" s="22">
        <v>3661511.52</v>
      </c>
      <c r="E1529" s="22">
        <v>4103854.01</v>
      </c>
      <c r="F1529" s="22">
        <v>442342.49</v>
      </c>
      <c r="G1529" s="22">
        <v>10.72</v>
      </c>
      <c r="H1529" s="22">
        <v>0</v>
      </c>
      <c r="I1529" s="22">
        <v>250012.44</v>
      </c>
      <c r="J1529" s="22">
        <v>0</v>
      </c>
      <c r="K1529" s="22">
        <v>0</v>
      </c>
      <c r="L1529" s="22">
        <v>0</v>
      </c>
      <c r="M1529" s="22">
        <v>0</v>
      </c>
      <c r="N1529" s="22">
        <v>124386.94</v>
      </c>
      <c r="O1529" s="22">
        <v>623.98</v>
      </c>
      <c r="P1529" s="22">
        <v>0</v>
      </c>
      <c r="Q1529" s="22">
        <v>0</v>
      </c>
      <c r="R1529" s="22">
        <v>0</v>
      </c>
      <c r="S1529" s="22">
        <v>0</v>
      </c>
      <c r="T1529">
        <v>0</v>
      </c>
      <c r="U1529">
        <v>0</v>
      </c>
      <c r="V1529">
        <v>0</v>
      </c>
    </row>
    <row r="1530" spans="1:22" x14ac:dyDescent="0.3">
      <c r="A1530" s="18" t="s">
        <v>85</v>
      </c>
      <c r="B1530" s="17" t="s">
        <v>335</v>
      </c>
      <c r="C1530" s="17" t="s">
        <v>130</v>
      </c>
      <c r="D1530" s="22">
        <v>4082431.9599999902</v>
      </c>
      <c r="E1530" s="22">
        <v>4485744.7772999899</v>
      </c>
      <c r="F1530" s="22">
        <v>675738.5</v>
      </c>
      <c r="G1530" s="22">
        <v>10.5</v>
      </c>
      <c r="H1530" s="22">
        <v>0</v>
      </c>
      <c r="I1530" s="22">
        <v>278462.17</v>
      </c>
      <c r="J1530" s="22">
        <v>0</v>
      </c>
      <c r="K1530" s="22">
        <v>0</v>
      </c>
      <c r="L1530" s="22">
        <v>0</v>
      </c>
      <c r="M1530" s="22">
        <v>0</v>
      </c>
      <c r="N1530" s="22">
        <v>159146.18</v>
      </c>
      <c r="O1530" s="22">
        <v>2523.83</v>
      </c>
      <c r="P1530" s="22">
        <v>0</v>
      </c>
      <c r="Q1530" s="22">
        <v>326564.25270000001</v>
      </c>
      <c r="R1530" s="22">
        <v>33384.14</v>
      </c>
      <c r="S1530" s="22">
        <v>20754.43</v>
      </c>
      <c r="T1530">
        <v>10090.64</v>
      </c>
      <c r="U1530">
        <v>0</v>
      </c>
      <c r="V1530">
        <v>0</v>
      </c>
    </row>
    <row r="1531" spans="1:22" x14ac:dyDescent="0.3">
      <c r="A1531" s="18" t="s">
        <v>85</v>
      </c>
      <c r="B1531" s="17" t="s">
        <v>335</v>
      </c>
      <c r="C1531" s="17" t="s">
        <v>131</v>
      </c>
      <c r="D1531" s="22">
        <v>18221907.710000001</v>
      </c>
      <c r="E1531" s="22">
        <v>20628092.670000002</v>
      </c>
      <c r="F1531" s="22">
        <v>2406184.96</v>
      </c>
      <c r="G1531" s="22">
        <v>66.459999999999994</v>
      </c>
      <c r="H1531" s="22">
        <v>0</v>
      </c>
      <c r="I1531" s="22">
        <v>1372828.95</v>
      </c>
      <c r="J1531" s="22">
        <v>0</v>
      </c>
      <c r="K1531" s="22">
        <v>0</v>
      </c>
      <c r="L1531" s="22">
        <v>0</v>
      </c>
      <c r="M1531" s="22">
        <v>0</v>
      </c>
      <c r="N1531" s="22">
        <v>755750.81</v>
      </c>
      <c r="O1531" s="22">
        <v>1618.07</v>
      </c>
      <c r="P1531" s="22">
        <v>0</v>
      </c>
      <c r="Q1531" s="22">
        <v>0</v>
      </c>
      <c r="R1531" s="22">
        <v>0</v>
      </c>
      <c r="S1531" s="22">
        <v>0</v>
      </c>
      <c r="T1531">
        <v>0</v>
      </c>
      <c r="U1531">
        <v>0</v>
      </c>
      <c r="V1531">
        <v>0</v>
      </c>
    </row>
    <row r="1532" spans="1:22" x14ac:dyDescent="0.3">
      <c r="A1532" s="18" t="s">
        <v>85</v>
      </c>
      <c r="B1532" s="17" t="s">
        <v>335</v>
      </c>
      <c r="C1532" s="17" t="s">
        <v>132</v>
      </c>
      <c r="D1532" s="22">
        <v>62107814.300000101</v>
      </c>
      <c r="E1532" s="22">
        <v>62604163.599000096</v>
      </c>
      <c r="F1532" s="22">
        <v>5619422.4900000002</v>
      </c>
      <c r="G1532" s="22">
        <v>37.64</v>
      </c>
      <c r="H1532" s="22">
        <v>0</v>
      </c>
      <c r="I1532" s="22">
        <v>3318641.89</v>
      </c>
      <c r="J1532" s="22">
        <v>0</v>
      </c>
      <c r="K1532" s="22">
        <v>0</v>
      </c>
      <c r="L1532" s="22">
        <v>0</v>
      </c>
      <c r="M1532" s="22">
        <v>0</v>
      </c>
      <c r="N1532" s="22">
        <v>2189914.7799999998</v>
      </c>
      <c r="O1532" s="22">
        <v>31929.43</v>
      </c>
      <c r="P1532" s="22">
        <v>0</v>
      </c>
      <c r="Q1532" s="22">
        <v>5135473.5710000005</v>
      </c>
      <c r="R1532" s="22">
        <v>3695.97</v>
      </c>
      <c r="S1532" s="22">
        <v>8704.41</v>
      </c>
      <c r="T1532">
        <v>214528.25</v>
      </c>
      <c r="U1532">
        <v>0</v>
      </c>
      <c r="V1532">
        <v>0</v>
      </c>
    </row>
    <row r="1533" spans="1:22" x14ac:dyDescent="0.3">
      <c r="A1533" s="18" t="s">
        <v>85</v>
      </c>
      <c r="B1533" s="17" t="s">
        <v>335</v>
      </c>
      <c r="C1533" s="17" t="s">
        <v>133</v>
      </c>
      <c r="D1533" s="22">
        <v>9524512.8399999999</v>
      </c>
      <c r="E1533" s="22">
        <v>10703272.939999999</v>
      </c>
      <c r="F1533" s="22">
        <v>1178760.1000000001</v>
      </c>
      <c r="G1533" s="22">
        <v>6.97</v>
      </c>
      <c r="H1533" s="22">
        <v>0</v>
      </c>
      <c r="I1533" s="22">
        <v>703692.14</v>
      </c>
      <c r="J1533" s="22">
        <v>0</v>
      </c>
      <c r="K1533" s="22">
        <v>0</v>
      </c>
      <c r="L1533" s="22">
        <v>0</v>
      </c>
      <c r="M1533" s="22">
        <v>0</v>
      </c>
      <c r="N1533" s="22">
        <v>404279.61</v>
      </c>
      <c r="O1533" s="22">
        <v>770.57</v>
      </c>
      <c r="P1533" s="22">
        <v>0</v>
      </c>
      <c r="Q1533" s="22">
        <v>0</v>
      </c>
      <c r="R1533" s="22">
        <v>0</v>
      </c>
      <c r="S1533" s="22">
        <v>0</v>
      </c>
      <c r="T1533">
        <v>0</v>
      </c>
      <c r="U1533">
        <v>0</v>
      </c>
      <c r="V1533">
        <v>0</v>
      </c>
    </row>
    <row r="1534" spans="1:22" x14ac:dyDescent="0.3">
      <c r="A1534" s="18" t="s">
        <v>85</v>
      </c>
      <c r="B1534" s="17" t="s">
        <v>335</v>
      </c>
      <c r="C1534" s="17" t="s">
        <v>134</v>
      </c>
      <c r="D1534" s="22">
        <v>13459250.300000001</v>
      </c>
      <c r="E1534" s="22">
        <v>14795043.66</v>
      </c>
      <c r="F1534" s="22">
        <v>1335793.3600000001</v>
      </c>
      <c r="G1534" s="22">
        <v>5.99</v>
      </c>
      <c r="H1534" s="22">
        <v>0</v>
      </c>
      <c r="I1534" s="22">
        <v>762723.82</v>
      </c>
      <c r="J1534" s="22">
        <v>0</v>
      </c>
      <c r="K1534" s="22">
        <v>0</v>
      </c>
      <c r="L1534" s="22">
        <v>0</v>
      </c>
      <c r="M1534" s="22">
        <v>0</v>
      </c>
      <c r="N1534" s="22">
        <v>328399.34000000003</v>
      </c>
      <c r="O1534" s="22">
        <v>1023.54</v>
      </c>
      <c r="P1534" s="22">
        <v>0</v>
      </c>
      <c r="Q1534" s="22">
        <v>0</v>
      </c>
      <c r="R1534" s="22">
        <v>0</v>
      </c>
      <c r="S1534" s="22">
        <v>0</v>
      </c>
      <c r="T1534">
        <v>0</v>
      </c>
      <c r="U1534">
        <v>0</v>
      </c>
      <c r="V1534">
        <v>0</v>
      </c>
    </row>
    <row r="1535" spans="1:22" x14ac:dyDescent="0.3">
      <c r="A1535" s="18" t="s">
        <v>85</v>
      </c>
      <c r="B1535" s="17" t="s">
        <v>335</v>
      </c>
      <c r="C1535" s="17" t="s">
        <v>135</v>
      </c>
      <c r="D1535" s="22">
        <v>10262500.9</v>
      </c>
      <c r="E1535" s="22">
        <v>7412924.8304000096</v>
      </c>
      <c r="F1535" s="22">
        <v>896357.21</v>
      </c>
      <c r="G1535" s="22">
        <v>10.210000000000001</v>
      </c>
      <c r="H1535" s="22">
        <v>0</v>
      </c>
      <c r="I1535" s="22">
        <v>526052.71</v>
      </c>
      <c r="J1535" s="22">
        <v>0</v>
      </c>
      <c r="K1535" s="22">
        <v>0</v>
      </c>
      <c r="L1535" s="22">
        <v>0</v>
      </c>
      <c r="M1535" s="22">
        <v>0</v>
      </c>
      <c r="N1535" s="22">
        <v>103905.69</v>
      </c>
      <c r="O1535" s="22">
        <v>1232.6199999999999</v>
      </c>
      <c r="P1535" s="22">
        <v>0</v>
      </c>
      <c r="Q1535" s="22">
        <v>3748458.3196</v>
      </c>
      <c r="R1535" s="22">
        <v>2525.04</v>
      </c>
      <c r="S1535" s="22">
        <v>0</v>
      </c>
      <c r="T1535">
        <v>132805.21</v>
      </c>
      <c r="U1535">
        <v>0</v>
      </c>
      <c r="V1535">
        <v>0</v>
      </c>
    </row>
    <row r="1536" spans="1:22" x14ac:dyDescent="0.3">
      <c r="A1536" s="18" t="s">
        <v>85</v>
      </c>
      <c r="B1536" s="17" t="s">
        <v>335</v>
      </c>
      <c r="C1536" s="17" t="s">
        <v>136</v>
      </c>
      <c r="D1536" s="22">
        <v>5037450.47</v>
      </c>
      <c r="E1536" s="22">
        <v>5777387.1299999999</v>
      </c>
      <c r="F1536" s="22">
        <v>739936.66</v>
      </c>
      <c r="G1536" s="22">
        <v>15.1</v>
      </c>
      <c r="H1536" s="22">
        <v>0</v>
      </c>
      <c r="I1536" s="22">
        <v>431444.22</v>
      </c>
      <c r="J1536" s="22">
        <v>0</v>
      </c>
      <c r="K1536" s="22">
        <v>0</v>
      </c>
      <c r="L1536" s="22">
        <v>0</v>
      </c>
      <c r="M1536" s="22">
        <v>0</v>
      </c>
      <c r="N1536" s="22">
        <v>154396.99</v>
      </c>
      <c r="O1536" s="22">
        <v>496.3</v>
      </c>
      <c r="P1536" s="22">
        <v>0</v>
      </c>
      <c r="Q1536" s="22">
        <v>0</v>
      </c>
      <c r="R1536" s="22">
        <v>0</v>
      </c>
      <c r="S1536" s="22">
        <v>0</v>
      </c>
      <c r="T1536">
        <v>0</v>
      </c>
      <c r="U1536">
        <v>0</v>
      </c>
      <c r="V1536">
        <v>0</v>
      </c>
    </row>
    <row r="1537" spans="1:22" x14ac:dyDescent="0.3">
      <c r="A1537" s="18" t="s">
        <v>85</v>
      </c>
      <c r="B1537" s="17" t="s">
        <v>335</v>
      </c>
      <c r="C1537" s="17" t="s">
        <v>137</v>
      </c>
      <c r="D1537" s="22">
        <v>846569.91999999899</v>
      </c>
      <c r="E1537" s="22">
        <v>937368.429999999</v>
      </c>
      <c r="F1537" s="22">
        <v>90798.51</v>
      </c>
      <c r="G1537" s="22">
        <v>5</v>
      </c>
      <c r="H1537" s="22">
        <v>0</v>
      </c>
      <c r="I1537" s="22">
        <v>48199.77</v>
      </c>
      <c r="J1537" s="22">
        <v>0</v>
      </c>
      <c r="K1537" s="22">
        <v>0</v>
      </c>
      <c r="L1537" s="22">
        <v>0</v>
      </c>
      <c r="M1537" s="22">
        <v>0</v>
      </c>
      <c r="N1537" s="22">
        <v>95153.29</v>
      </c>
      <c r="O1537" s="22">
        <v>224.19</v>
      </c>
      <c r="P1537" s="22">
        <v>0</v>
      </c>
      <c r="Q1537" s="22">
        <v>0</v>
      </c>
      <c r="R1537" s="22">
        <v>0</v>
      </c>
      <c r="S1537" s="22">
        <v>0</v>
      </c>
      <c r="T1537">
        <v>0</v>
      </c>
      <c r="U1537">
        <v>0</v>
      </c>
      <c r="V1537">
        <v>0</v>
      </c>
    </row>
    <row r="1538" spans="1:22" x14ac:dyDescent="0.3">
      <c r="A1538" s="18" t="s">
        <v>85</v>
      </c>
      <c r="B1538" s="17" t="s">
        <v>335</v>
      </c>
      <c r="C1538" s="17" t="s">
        <v>138</v>
      </c>
      <c r="D1538" s="22">
        <v>1032952.78</v>
      </c>
      <c r="E1538" s="22">
        <v>1139204.22</v>
      </c>
      <c r="F1538" s="22">
        <v>106251.44</v>
      </c>
      <c r="G1538" s="22">
        <v>6</v>
      </c>
      <c r="H1538" s="22">
        <v>0</v>
      </c>
      <c r="I1538" s="22">
        <v>62116.43</v>
      </c>
      <c r="J1538" s="22">
        <v>0</v>
      </c>
      <c r="K1538" s="22">
        <v>0</v>
      </c>
      <c r="L1538" s="22">
        <v>0</v>
      </c>
      <c r="M1538" s="22">
        <v>0</v>
      </c>
      <c r="N1538" s="22">
        <v>52426.25</v>
      </c>
      <c r="O1538" s="22">
        <v>381.36</v>
      </c>
      <c r="P1538" s="22">
        <v>0</v>
      </c>
      <c r="Q1538" s="22">
        <v>0</v>
      </c>
      <c r="R1538" s="22">
        <v>0</v>
      </c>
      <c r="S1538" s="22">
        <v>0</v>
      </c>
      <c r="T1538">
        <v>0</v>
      </c>
      <c r="U1538">
        <v>0</v>
      </c>
      <c r="V1538">
        <v>0</v>
      </c>
    </row>
    <row r="1539" spans="1:22" x14ac:dyDescent="0.3">
      <c r="A1539" s="18" t="s">
        <v>85</v>
      </c>
      <c r="B1539" s="17" t="s">
        <v>335</v>
      </c>
      <c r="C1539" s="17" t="s">
        <v>139</v>
      </c>
      <c r="D1539" s="22">
        <v>4094750.81</v>
      </c>
      <c r="E1539" s="22">
        <v>4399063.82</v>
      </c>
      <c r="F1539" s="22">
        <v>304313.01</v>
      </c>
      <c r="G1539" s="22">
        <v>69.59</v>
      </c>
      <c r="H1539" s="22">
        <v>0</v>
      </c>
      <c r="I1539" s="22">
        <v>215284.75</v>
      </c>
      <c r="J1539" s="22">
        <v>0</v>
      </c>
      <c r="K1539" s="22">
        <v>0</v>
      </c>
      <c r="L1539" s="22">
        <v>0</v>
      </c>
      <c r="M1539" s="22">
        <v>0</v>
      </c>
      <c r="N1539" s="22">
        <v>367029.23</v>
      </c>
      <c r="O1539" s="22">
        <v>81.28</v>
      </c>
      <c r="P1539" s="22">
        <v>0</v>
      </c>
      <c r="Q1539" s="22">
        <v>0</v>
      </c>
      <c r="R1539" s="22">
        <v>0</v>
      </c>
      <c r="S1539" s="22">
        <v>0</v>
      </c>
      <c r="T1539">
        <v>0</v>
      </c>
      <c r="U1539">
        <v>0</v>
      </c>
      <c r="V1539">
        <v>0</v>
      </c>
    </row>
    <row r="1540" spans="1:22" x14ac:dyDescent="0.3">
      <c r="A1540" s="18" t="s">
        <v>85</v>
      </c>
      <c r="B1540" s="17" t="s">
        <v>335</v>
      </c>
      <c r="C1540" s="17" t="s">
        <v>140</v>
      </c>
      <c r="D1540" s="22">
        <v>569447.87</v>
      </c>
      <c r="E1540" s="22">
        <v>620193.52</v>
      </c>
      <c r="F1540" s="22">
        <v>50745.65</v>
      </c>
      <c r="G1540" s="22">
        <v>14.43</v>
      </c>
      <c r="H1540" s="22">
        <v>0</v>
      </c>
      <c r="I1540" s="22">
        <v>25074.36</v>
      </c>
      <c r="J1540" s="22">
        <v>0</v>
      </c>
      <c r="K1540" s="22">
        <v>0</v>
      </c>
      <c r="L1540" s="22">
        <v>0</v>
      </c>
      <c r="M1540" s="22">
        <v>0</v>
      </c>
      <c r="N1540" s="22">
        <v>138722.12</v>
      </c>
      <c r="O1540" s="22">
        <v>25</v>
      </c>
      <c r="P1540" s="22">
        <v>0</v>
      </c>
      <c r="Q1540" s="22">
        <v>0</v>
      </c>
      <c r="R1540" s="22">
        <v>0</v>
      </c>
      <c r="S1540" s="22">
        <v>0</v>
      </c>
      <c r="T1540">
        <v>0</v>
      </c>
      <c r="U1540">
        <v>0</v>
      </c>
      <c r="V1540">
        <v>0</v>
      </c>
    </row>
    <row r="1541" spans="1:22" x14ac:dyDescent="0.3">
      <c r="A1541" s="18" t="s">
        <v>85</v>
      </c>
      <c r="B1541" s="17" t="s">
        <v>335</v>
      </c>
      <c r="C1541" s="17" t="s">
        <v>141</v>
      </c>
      <c r="D1541" s="22">
        <v>2930739.88</v>
      </c>
      <c r="E1541" s="22">
        <v>3297945.41</v>
      </c>
      <c r="F1541" s="22">
        <v>367205.53</v>
      </c>
      <c r="G1541" s="22">
        <v>26.09</v>
      </c>
      <c r="H1541" s="22">
        <v>0</v>
      </c>
      <c r="I1541" s="22">
        <v>203970.07</v>
      </c>
      <c r="J1541" s="22">
        <v>0</v>
      </c>
      <c r="K1541" s="22">
        <v>0</v>
      </c>
      <c r="L1541" s="22">
        <v>0</v>
      </c>
      <c r="M1541" s="22">
        <v>0</v>
      </c>
      <c r="N1541" s="22">
        <v>177585.4</v>
      </c>
      <c r="O1541" s="22">
        <v>1428.28</v>
      </c>
      <c r="P1541" s="22">
        <v>0</v>
      </c>
      <c r="Q1541" s="22">
        <v>0</v>
      </c>
      <c r="R1541" s="22">
        <v>0</v>
      </c>
      <c r="S1541" s="22">
        <v>0</v>
      </c>
      <c r="T1541">
        <v>0</v>
      </c>
      <c r="U1541">
        <v>0</v>
      </c>
      <c r="V1541">
        <v>0</v>
      </c>
    </row>
    <row r="1542" spans="1:22" x14ac:dyDescent="0.3">
      <c r="A1542" s="18" t="s">
        <v>85</v>
      </c>
      <c r="B1542" s="17" t="s">
        <v>335</v>
      </c>
      <c r="C1542" s="17" t="s">
        <v>142</v>
      </c>
      <c r="D1542" s="22">
        <v>1993473.49</v>
      </c>
      <c r="E1542" s="22">
        <v>2289376.9900000002</v>
      </c>
      <c r="F1542" s="22">
        <v>295903.5</v>
      </c>
      <c r="G1542" s="22">
        <v>13.11</v>
      </c>
      <c r="H1542" s="22">
        <v>0</v>
      </c>
      <c r="I1542" s="22">
        <v>159809.78</v>
      </c>
      <c r="J1542" s="22">
        <v>0</v>
      </c>
      <c r="K1542" s="22">
        <v>0</v>
      </c>
      <c r="L1542" s="22">
        <v>0</v>
      </c>
      <c r="M1542" s="22">
        <v>0</v>
      </c>
      <c r="N1542" s="22">
        <v>66113.960000000006</v>
      </c>
      <c r="O1542" s="22">
        <v>461.85</v>
      </c>
      <c r="P1542" s="22">
        <v>0</v>
      </c>
      <c r="Q1542" s="22">
        <v>0</v>
      </c>
      <c r="R1542" s="22">
        <v>0</v>
      </c>
      <c r="S1542" s="22">
        <v>0</v>
      </c>
      <c r="T1542">
        <v>0</v>
      </c>
      <c r="U1542">
        <v>0</v>
      </c>
      <c r="V1542">
        <v>0</v>
      </c>
    </row>
    <row r="1543" spans="1:22" x14ac:dyDescent="0.3">
      <c r="A1543" s="18" t="s">
        <v>85</v>
      </c>
      <c r="B1543" s="17" t="s">
        <v>335</v>
      </c>
      <c r="C1543" s="17" t="s">
        <v>143</v>
      </c>
      <c r="D1543" s="22">
        <v>6145274.8799999896</v>
      </c>
      <c r="E1543" s="22">
        <v>7018811.6583999898</v>
      </c>
      <c r="F1543" s="22">
        <v>888252.96</v>
      </c>
      <c r="G1543" s="22">
        <v>6.99</v>
      </c>
      <c r="H1543" s="22">
        <v>0</v>
      </c>
      <c r="I1543" s="22">
        <v>467699.89</v>
      </c>
      <c r="J1543" s="22">
        <v>0</v>
      </c>
      <c r="K1543" s="22">
        <v>0</v>
      </c>
      <c r="L1543" s="22">
        <v>0</v>
      </c>
      <c r="M1543" s="22">
        <v>0</v>
      </c>
      <c r="N1543" s="22">
        <v>377052.21</v>
      </c>
      <c r="O1543" s="22">
        <v>2026.29</v>
      </c>
      <c r="P1543" s="22">
        <v>0</v>
      </c>
      <c r="Q1543" s="22">
        <v>14716.1816</v>
      </c>
      <c r="R1543" s="22">
        <v>0</v>
      </c>
      <c r="S1543" s="22">
        <v>0</v>
      </c>
      <c r="T1543">
        <v>6653.62</v>
      </c>
      <c r="U1543">
        <v>0</v>
      </c>
      <c r="V1543">
        <v>0</v>
      </c>
    </row>
    <row r="1544" spans="1:22" x14ac:dyDescent="0.3">
      <c r="A1544" s="18" t="s">
        <v>85</v>
      </c>
      <c r="B1544" s="17" t="s">
        <v>335</v>
      </c>
      <c r="C1544" s="17" t="s">
        <v>144</v>
      </c>
      <c r="D1544" s="22">
        <v>60248539.57</v>
      </c>
      <c r="E1544" s="22">
        <v>60901007.947700001</v>
      </c>
      <c r="F1544" s="22">
        <v>11125795.67</v>
      </c>
      <c r="G1544" s="22">
        <v>130.44999999999999</v>
      </c>
      <c r="H1544" s="22">
        <v>0</v>
      </c>
      <c r="I1544" s="22">
        <v>3450144.21</v>
      </c>
      <c r="J1544" s="22">
        <v>0</v>
      </c>
      <c r="K1544" s="22">
        <v>0</v>
      </c>
      <c r="L1544" s="22">
        <v>0</v>
      </c>
      <c r="M1544" s="22">
        <v>0</v>
      </c>
      <c r="N1544" s="22">
        <v>2556372.96</v>
      </c>
      <c r="O1544" s="22">
        <v>27398.83</v>
      </c>
      <c r="P1544" s="22">
        <v>0</v>
      </c>
      <c r="Q1544" s="22">
        <v>10621959.0023</v>
      </c>
      <c r="R1544" s="22">
        <v>148631.71</v>
      </c>
      <c r="S1544" s="22">
        <v>0</v>
      </c>
      <c r="T1544">
        <v>690942.15</v>
      </c>
      <c r="U1544">
        <v>0</v>
      </c>
      <c r="V1544">
        <v>0</v>
      </c>
    </row>
    <row r="1545" spans="1:22" x14ac:dyDescent="0.3">
      <c r="A1545" s="18" t="s">
        <v>85</v>
      </c>
      <c r="B1545" s="17" t="s">
        <v>335</v>
      </c>
      <c r="C1545" s="17" t="s">
        <v>145</v>
      </c>
      <c r="D1545" s="22">
        <v>3734331.4200000102</v>
      </c>
      <c r="E1545" s="22">
        <v>4225322.8001000099</v>
      </c>
      <c r="F1545" s="22">
        <v>494044.54</v>
      </c>
      <c r="G1545" s="22">
        <v>7.26</v>
      </c>
      <c r="H1545" s="22">
        <v>0</v>
      </c>
      <c r="I1545" s="22">
        <v>336934.37</v>
      </c>
      <c r="J1545" s="22">
        <v>0</v>
      </c>
      <c r="K1545" s="22">
        <v>0</v>
      </c>
      <c r="L1545" s="22">
        <v>0</v>
      </c>
      <c r="M1545" s="22">
        <v>0</v>
      </c>
      <c r="N1545" s="22">
        <v>173089.69</v>
      </c>
      <c r="O1545" s="22">
        <v>421.29</v>
      </c>
      <c r="P1545" s="22">
        <v>0</v>
      </c>
      <c r="Q1545" s="22">
        <v>3053.1599000000001</v>
      </c>
      <c r="R1545" s="22">
        <v>0</v>
      </c>
      <c r="S1545" s="22">
        <v>0</v>
      </c>
      <c r="T1545">
        <v>0</v>
      </c>
      <c r="U1545">
        <v>0</v>
      </c>
      <c r="V1545">
        <v>0</v>
      </c>
    </row>
    <row r="1546" spans="1:22" x14ac:dyDescent="0.3">
      <c r="A1546" s="18" t="s">
        <v>85</v>
      </c>
      <c r="B1546" s="17" t="s">
        <v>335</v>
      </c>
      <c r="C1546" s="17" t="s">
        <v>146</v>
      </c>
      <c r="D1546" s="22">
        <v>6972031.1799999801</v>
      </c>
      <c r="E1546" s="22">
        <v>8040375.8299999796</v>
      </c>
      <c r="F1546" s="22">
        <v>1068344.6499999999</v>
      </c>
      <c r="G1546" s="22">
        <v>17.37</v>
      </c>
      <c r="H1546" s="22">
        <v>0</v>
      </c>
      <c r="I1546" s="22">
        <v>634297.01</v>
      </c>
      <c r="J1546" s="22">
        <v>0</v>
      </c>
      <c r="K1546" s="22">
        <v>0</v>
      </c>
      <c r="L1546" s="22">
        <v>0</v>
      </c>
      <c r="M1546" s="22">
        <v>0</v>
      </c>
      <c r="N1546" s="22">
        <v>406723.21</v>
      </c>
      <c r="O1546" s="22">
        <v>122.62</v>
      </c>
      <c r="P1546" s="22">
        <v>0</v>
      </c>
      <c r="Q1546" s="22">
        <v>0</v>
      </c>
      <c r="R1546" s="22">
        <v>0</v>
      </c>
      <c r="S1546" s="22">
        <v>0</v>
      </c>
      <c r="T1546">
        <v>0</v>
      </c>
      <c r="U1546">
        <v>0</v>
      </c>
      <c r="V1546">
        <v>0</v>
      </c>
    </row>
    <row r="1547" spans="1:22" x14ac:dyDescent="0.3">
      <c r="A1547" s="18" t="s">
        <v>85</v>
      </c>
      <c r="B1547" s="17" t="s">
        <v>335</v>
      </c>
      <c r="C1547" s="17" t="s">
        <v>147</v>
      </c>
      <c r="D1547" s="22">
        <v>13591013.300000001</v>
      </c>
      <c r="E1547" s="22">
        <v>15482756.460000001</v>
      </c>
      <c r="F1547" s="22">
        <v>1891743.16</v>
      </c>
      <c r="G1547" s="22">
        <v>30.11</v>
      </c>
      <c r="H1547" s="22">
        <v>0</v>
      </c>
      <c r="I1547" s="22">
        <v>1149518.81</v>
      </c>
      <c r="J1547" s="22">
        <v>0</v>
      </c>
      <c r="K1547" s="22">
        <v>0</v>
      </c>
      <c r="L1547" s="22">
        <v>0</v>
      </c>
      <c r="M1547" s="22">
        <v>0</v>
      </c>
      <c r="N1547" s="22">
        <v>702022.38</v>
      </c>
      <c r="O1547" s="22">
        <v>781.36</v>
      </c>
      <c r="P1547" s="22">
        <v>0</v>
      </c>
      <c r="Q1547" s="22">
        <v>0</v>
      </c>
      <c r="R1547" s="22">
        <v>0</v>
      </c>
      <c r="S1547" s="22">
        <v>0</v>
      </c>
      <c r="T1547">
        <v>0</v>
      </c>
      <c r="U1547">
        <v>0</v>
      </c>
      <c r="V1547">
        <v>0</v>
      </c>
    </row>
    <row r="1548" spans="1:22" x14ac:dyDescent="0.3">
      <c r="A1548" s="18" t="s">
        <v>85</v>
      </c>
      <c r="B1548" s="17" t="s">
        <v>335</v>
      </c>
      <c r="C1548" s="17" t="s">
        <v>148</v>
      </c>
      <c r="D1548" s="22">
        <v>4932609.1500000097</v>
      </c>
      <c r="E1548" s="22">
        <v>5539223.0700000096</v>
      </c>
      <c r="F1548" s="22">
        <v>606613.92000000004</v>
      </c>
      <c r="G1548" s="22">
        <v>14.42</v>
      </c>
      <c r="H1548" s="22">
        <v>0</v>
      </c>
      <c r="I1548" s="22">
        <v>351603.01</v>
      </c>
      <c r="J1548" s="22">
        <v>0</v>
      </c>
      <c r="K1548" s="22">
        <v>0</v>
      </c>
      <c r="L1548" s="22">
        <v>0</v>
      </c>
      <c r="M1548" s="22">
        <v>0</v>
      </c>
      <c r="N1548" s="22">
        <v>269475.28999999998</v>
      </c>
      <c r="O1548" s="22">
        <v>5722.39</v>
      </c>
      <c r="P1548" s="22">
        <v>0</v>
      </c>
      <c r="Q1548" s="22">
        <v>0</v>
      </c>
      <c r="R1548" s="22">
        <v>0</v>
      </c>
      <c r="S1548" s="22">
        <v>0</v>
      </c>
      <c r="T1548">
        <v>0</v>
      </c>
      <c r="U1548">
        <v>0</v>
      </c>
      <c r="V1548">
        <v>0</v>
      </c>
    </row>
    <row r="1549" spans="1:22" x14ac:dyDescent="0.3">
      <c r="A1549" s="18" t="s">
        <v>85</v>
      </c>
      <c r="B1549" s="17" t="s">
        <v>335</v>
      </c>
      <c r="C1549" s="17" t="s">
        <v>149</v>
      </c>
      <c r="D1549" s="22">
        <v>2385471.5699999998</v>
      </c>
      <c r="E1549" s="22">
        <v>2620649.9700000002</v>
      </c>
      <c r="F1549" s="22">
        <v>235178.4</v>
      </c>
      <c r="G1549" s="22">
        <v>16.920000000000002</v>
      </c>
      <c r="H1549" s="22">
        <v>0</v>
      </c>
      <c r="I1549" s="22">
        <v>131838.39999999999</v>
      </c>
      <c r="J1549" s="22">
        <v>0</v>
      </c>
      <c r="K1549" s="22">
        <v>0</v>
      </c>
      <c r="L1549" s="22">
        <v>0</v>
      </c>
      <c r="M1549" s="22">
        <v>0</v>
      </c>
      <c r="N1549" s="22">
        <v>94264.54</v>
      </c>
      <c r="O1549" s="22">
        <v>4364.04</v>
      </c>
      <c r="P1549" s="22">
        <v>0</v>
      </c>
      <c r="Q1549" s="22">
        <v>0</v>
      </c>
      <c r="R1549" s="22">
        <v>0</v>
      </c>
      <c r="S1549" s="22">
        <v>0</v>
      </c>
      <c r="T1549">
        <v>0</v>
      </c>
      <c r="U1549">
        <v>0</v>
      </c>
      <c r="V1549">
        <v>0</v>
      </c>
    </row>
    <row r="1550" spans="1:22" x14ac:dyDescent="0.3">
      <c r="A1550" s="18" t="s">
        <v>85</v>
      </c>
      <c r="B1550" s="17" t="s">
        <v>335</v>
      </c>
      <c r="C1550" s="17" t="s">
        <v>150</v>
      </c>
      <c r="D1550" s="22">
        <v>104127.29</v>
      </c>
      <c r="E1550" s="22">
        <v>115018.12850000001</v>
      </c>
      <c r="F1550" s="22">
        <v>15522.09</v>
      </c>
      <c r="G1550" s="22">
        <v>1.74</v>
      </c>
      <c r="H1550" s="22">
        <v>0</v>
      </c>
      <c r="I1550" s="22">
        <v>0</v>
      </c>
      <c r="J1550" s="22">
        <v>0</v>
      </c>
      <c r="K1550" s="22">
        <v>0</v>
      </c>
      <c r="L1550" s="22">
        <v>0</v>
      </c>
      <c r="M1550" s="22">
        <v>0</v>
      </c>
      <c r="N1550" s="22">
        <v>9187.7099999999991</v>
      </c>
      <c r="O1550" s="22">
        <v>0</v>
      </c>
      <c r="P1550" s="22">
        <v>0</v>
      </c>
      <c r="Q1550" s="22">
        <v>4703.3014999999996</v>
      </c>
      <c r="R1550" s="22">
        <v>72.05</v>
      </c>
      <c r="S1550" s="22">
        <v>0</v>
      </c>
      <c r="T1550">
        <v>4.2300000000000004</v>
      </c>
      <c r="U1550">
        <v>0</v>
      </c>
      <c r="V1550">
        <v>0</v>
      </c>
    </row>
    <row r="1551" spans="1:22" x14ac:dyDescent="0.3">
      <c r="A1551" s="18" t="s">
        <v>85</v>
      </c>
      <c r="B1551" s="17" t="s">
        <v>335</v>
      </c>
      <c r="C1551" s="17" t="s">
        <v>151</v>
      </c>
      <c r="D1551" s="22">
        <v>21723470.010000002</v>
      </c>
      <c r="E1551" s="22">
        <v>23013981.924600001</v>
      </c>
      <c r="F1551" s="22">
        <v>2917494.63</v>
      </c>
      <c r="G1551" s="22">
        <v>40.64</v>
      </c>
      <c r="H1551" s="22">
        <v>0</v>
      </c>
      <c r="I1551" s="22">
        <v>1306058.4099999999</v>
      </c>
      <c r="J1551" s="22">
        <v>0</v>
      </c>
      <c r="K1551" s="22">
        <v>0</v>
      </c>
      <c r="L1551" s="22">
        <v>0</v>
      </c>
      <c r="M1551" s="22">
        <v>0</v>
      </c>
      <c r="N1551" s="22">
        <v>939492.85</v>
      </c>
      <c r="O1551" s="22">
        <v>5114.28</v>
      </c>
      <c r="P1551" s="22">
        <v>0</v>
      </c>
      <c r="Q1551" s="22">
        <v>1666282.5554</v>
      </c>
      <c r="R1551" s="22">
        <v>39299.839999999997</v>
      </c>
      <c r="S1551" s="22">
        <v>0</v>
      </c>
      <c r="T1551">
        <v>60292.34</v>
      </c>
      <c r="U1551">
        <v>0</v>
      </c>
      <c r="V1551">
        <v>0</v>
      </c>
    </row>
    <row r="1552" spans="1:22" x14ac:dyDescent="0.3">
      <c r="A1552" s="18" t="s">
        <v>85</v>
      </c>
      <c r="B1552" s="17" t="s">
        <v>335</v>
      </c>
      <c r="C1552" s="17" t="s">
        <v>200</v>
      </c>
      <c r="D1552" s="22">
        <v>14375525.91</v>
      </c>
      <c r="E1552" s="22">
        <v>14073843.282299999</v>
      </c>
      <c r="F1552" s="22">
        <v>330099.09999999998</v>
      </c>
      <c r="G1552" s="22">
        <v>12.8</v>
      </c>
      <c r="H1552" s="22">
        <v>0</v>
      </c>
      <c r="I1552" s="22">
        <v>189755.17</v>
      </c>
      <c r="J1552" s="22">
        <v>0</v>
      </c>
      <c r="K1552" s="22">
        <v>0</v>
      </c>
      <c r="L1552" s="22">
        <v>0</v>
      </c>
      <c r="M1552" s="22">
        <v>0</v>
      </c>
      <c r="N1552" s="22">
        <v>140002.45000000001</v>
      </c>
      <c r="O1552" s="22">
        <v>24362.67</v>
      </c>
      <c r="P1552" s="22">
        <v>0</v>
      </c>
      <c r="Q1552" s="22">
        <v>631781.72770000005</v>
      </c>
      <c r="R1552" s="22">
        <v>0</v>
      </c>
      <c r="S1552" s="22">
        <v>0</v>
      </c>
      <c r="T1552">
        <v>74011.22</v>
      </c>
      <c r="U1552">
        <v>0</v>
      </c>
      <c r="V1552">
        <v>0</v>
      </c>
    </row>
    <row r="1553" spans="1:22" x14ac:dyDescent="0.3">
      <c r="A1553" s="18" t="s">
        <v>85</v>
      </c>
      <c r="B1553" s="17" t="s">
        <v>335</v>
      </c>
      <c r="C1553" s="17" t="s">
        <v>201</v>
      </c>
      <c r="D1553" s="22">
        <v>2609831.7599999998</v>
      </c>
      <c r="E1553" s="22">
        <v>2747040.03</v>
      </c>
      <c r="F1553" s="22">
        <v>137208.26999999999</v>
      </c>
      <c r="G1553" s="22">
        <v>4.8099999999999996</v>
      </c>
      <c r="H1553" s="22">
        <v>0</v>
      </c>
      <c r="I1553" s="22">
        <v>105143.25</v>
      </c>
      <c r="J1553" s="22">
        <v>0</v>
      </c>
      <c r="K1553" s="22">
        <v>0</v>
      </c>
      <c r="L1553" s="22">
        <v>0</v>
      </c>
      <c r="M1553" s="22">
        <v>0</v>
      </c>
      <c r="N1553" s="22">
        <v>196593.33</v>
      </c>
      <c r="O1553" s="22">
        <v>0</v>
      </c>
      <c r="P1553" s="22">
        <v>0</v>
      </c>
      <c r="Q1553" s="22">
        <v>0</v>
      </c>
      <c r="R1553" s="22">
        <v>0</v>
      </c>
      <c r="S1553" s="22">
        <v>0</v>
      </c>
      <c r="T1553">
        <v>0</v>
      </c>
      <c r="U1553">
        <v>0</v>
      </c>
      <c r="V1553">
        <v>0</v>
      </c>
    </row>
    <row r="1554" spans="1:22" x14ac:dyDescent="0.3">
      <c r="A1554" s="18" t="s">
        <v>85</v>
      </c>
      <c r="B1554" s="17" t="s">
        <v>335</v>
      </c>
      <c r="C1554" s="17" t="s">
        <v>205</v>
      </c>
      <c r="D1554" s="22">
        <v>9900445.8499999791</v>
      </c>
      <c r="E1554" s="22">
        <v>10529232.7607</v>
      </c>
      <c r="F1554" s="22">
        <v>1804311.62</v>
      </c>
      <c r="G1554" s="22">
        <v>102.8</v>
      </c>
      <c r="H1554" s="22">
        <v>0</v>
      </c>
      <c r="I1554" s="22">
        <v>636434.79</v>
      </c>
      <c r="J1554" s="22">
        <v>0</v>
      </c>
      <c r="K1554" s="22">
        <v>0</v>
      </c>
      <c r="L1554" s="22">
        <v>0</v>
      </c>
      <c r="M1554" s="22">
        <v>0</v>
      </c>
      <c r="N1554" s="22">
        <v>345798.13</v>
      </c>
      <c r="O1554" s="22">
        <v>10280.91</v>
      </c>
      <c r="P1554" s="22">
        <v>0</v>
      </c>
      <c r="Q1554" s="22">
        <v>1196025.1993</v>
      </c>
      <c r="R1554" s="22">
        <v>20500.490000000002</v>
      </c>
      <c r="S1554" s="22">
        <v>0</v>
      </c>
      <c r="T1554">
        <v>110214.74</v>
      </c>
      <c r="U1554">
        <v>0</v>
      </c>
      <c r="V1554">
        <v>0</v>
      </c>
    </row>
    <row r="1555" spans="1:22" x14ac:dyDescent="0.3">
      <c r="A1555" s="18" t="s">
        <v>85</v>
      </c>
      <c r="B1555" s="17" t="s">
        <v>335</v>
      </c>
      <c r="C1555" s="17" t="s">
        <v>206</v>
      </c>
      <c r="D1555" s="22">
        <v>791506.32</v>
      </c>
      <c r="E1555" s="22">
        <v>934123.01</v>
      </c>
      <c r="F1555" s="22">
        <v>142616.69</v>
      </c>
      <c r="G1555" s="22">
        <v>3</v>
      </c>
      <c r="H1555" s="22">
        <v>0</v>
      </c>
      <c r="I1555" s="22">
        <v>78825.56</v>
      </c>
      <c r="J1555" s="22">
        <v>0</v>
      </c>
      <c r="K1555" s="22">
        <v>0</v>
      </c>
      <c r="L1555" s="22">
        <v>0</v>
      </c>
      <c r="M1555" s="22">
        <v>0</v>
      </c>
      <c r="N1555" s="22">
        <v>39203.03</v>
      </c>
      <c r="O1555" s="22">
        <v>0</v>
      </c>
      <c r="P1555" s="22">
        <v>0</v>
      </c>
      <c r="Q1555" s="22">
        <v>0</v>
      </c>
      <c r="R1555" s="22">
        <v>0</v>
      </c>
      <c r="S1555" s="22">
        <v>0</v>
      </c>
      <c r="T1555">
        <v>0</v>
      </c>
      <c r="U1555">
        <v>0</v>
      </c>
      <c r="V1555">
        <v>0</v>
      </c>
    </row>
    <row r="1556" spans="1:22" x14ac:dyDescent="0.3">
      <c r="A1556" s="18" t="s">
        <v>85</v>
      </c>
      <c r="B1556" s="17" t="s">
        <v>335</v>
      </c>
      <c r="C1556" s="17" t="s">
        <v>215</v>
      </c>
      <c r="D1556" s="22">
        <v>5439089.8899999997</v>
      </c>
      <c r="E1556" s="22">
        <v>6493488.5300000003</v>
      </c>
      <c r="F1556" s="22">
        <v>1054398.6399999999</v>
      </c>
      <c r="G1556" s="22">
        <v>10.57</v>
      </c>
      <c r="H1556" s="22">
        <v>0</v>
      </c>
      <c r="I1556" s="22">
        <v>617900.17000000004</v>
      </c>
      <c r="J1556" s="22">
        <v>0</v>
      </c>
      <c r="K1556" s="22">
        <v>0</v>
      </c>
      <c r="L1556" s="22">
        <v>0</v>
      </c>
      <c r="M1556" s="22">
        <v>0</v>
      </c>
      <c r="N1556" s="22">
        <v>231055.06</v>
      </c>
      <c r="O1556" s="22">
        <v>243.65</v>
      </c>
      <c r="P1556" s="22">
        <v>0</v>
      </c>
      <c r="Q1556" s="22">
        <v>0</v>
      </c>
      <c r="R1556" s="22">
        <v>0</v>
      </c>
      <c r="S1556" s="22">
        <v>0</v>
      </c>
      <c r="T1556">
        <v>0</v>
      </c>
      <c r="U1556">
        <v>0</v>
      </c>
      <c r="V1556">
        <v>0</v>
      </c>
    </row>
    <row r="1557" spans="1:22" x14ac:dyDescent="0.3">
      <c r="A1557" s="18" t="s">
        <v>85</v>
      </c>
      <c r="B1557" s="17" t="s">
        <v>335</v>
      </c>
      <c r="C1557" s="17" t="s">
        <v>207</v>
      </c>
      <c r="D1557" s="22">
        <v>13243971.92</v>
      </c>
      <c r="E1557" s="22">
        <v>8031121.8786000004</v>
      </c>
      <c r="F1557" s="22">
        <v>542050.68000000005</v>
      </c>
      <c r="G1557" s="22">
        <v>7.05</v>
      </c>
      <c r="H1557" s="22">
        <v>0</v>
      </c>
      <c r="I1557" s="22">
        <v>148588.94</v>
      </c>
      <c r="J1557" s="22">
        <v>0</v>
      </c>
      <c r="K1557" s="22">
        <v>0</v>
      </c>
      <c r="L1557" s="22">
        <v>0</v>
      </c>
      <c r="M1557" s="22">
        <v>0</v>
      </c>
      <c r="N1557" s="22">
        <v>307628.99</v>
      </c>
      <c r="O1557" s="22">
        <v>2286.69</v>
      </c>
      <c r="P1557" s="22">
        <v>0</v>
      </c>
      <c r="Q1557" s="22">
        <v>5757378.1814000001</v>
      </c>
      <c r="R1557" s="22">
        <v>2477.46</v>
      </c>
      <c r="S1557" s="22">
        <v>0</v>
      </c>
      <c r="T1557">
        <v>27830.92</v>
      </c>
      <c r="U1557">
        <v>0</v>
      </c>
      <c r="V1557">
        <v>0</v>
      </c>
    </row>
    <row r="1558" spans="1:22" x14ac:dyDescent="0.3">
      <c r="A1558" s="18" t="s">
        <v>85</v>
      </c>
      <c r="B1558" s="17" t="s">
        <v>335</v>
      </c>
      <c r="C1558" s="17" t="s">
        <v>216</v>
      </c>
      <c r="D1558" s="22">
        <v>47475.26</v>
      </c>
      <c r="E1558" s="22">
        <v>47875.1</v>
      </c>
      <c r="F1558" s="22">
        <v>399.84</v>
      </c>
      <c r="G1558" s="22">
        <v>0</v>
      </c>
      <c r="H1558" s="22">
        <v>0</v>
      </c>
      <c r="I1558" s="22">
        <v>0</v>
      </c>
      <c r="J1558" s="22">
        <v>0</v>
      </c>
      <c r="K1558" s="22">
        <v>0</v>
      </c>
      <c r="L1558" s="22">
        <v>0</v>
      </c>
      <c r="M1558" s="22">
        <v>0</v>
      </c>
      <c r="N1558" s="22">
        <v>0</v>
      </c>
      <c r="O1558" s="22">
        <v>0</v>
      </c>
      <c r="P1558" s="22">
        <v>0</v>
      </c>
      <c r="Q1558" s="22">
        <v>0</v>
      </c>
      <c r="R1558" s="22">
        <v>0</v>
      </c>
      <c r="S1558" s="22">
        <v>0</v>
      </c>
      <c r="T1558">
        <v>0</v>
      </c>
      <c r="U1558">
        <v>0</v>
      </c>
      <c r="V1558">
        <v>0</v>
      </c>
    </row>
    <row r="1559" spans="1:22" x14ac:dyDescent="0.3">
      <c r="A1559" s="18" t="s">
        <v>85</v>
      </c>
      <c r="B1559" s="17" t="s">
        <v>335</v>
      </c>
      <c r="C1559" s="17" t="s">
        <v>208</v>
      </c>
      <c r="D1559" s="22">
        <v>1622.02</v>
      </c>
      <c r="E1559" s="22">
        <v>1622.02</v>
      </c>
      <c r="F1559" s="22">
        <v>0</v>
      </c>
      <c r="G1559" s="22">
        <v>0</v>
      </c>
      <c r="H1559" s="22">
        <v>0</v>
      </c>
      <c r="I1559" s="22">
        <v>0</v>
      </c>
      <c r="J1559" s="22">
        <v>0</v>
      </c>
      <c r="K1559" s="22">
        <v>0</v>
      </c>
      <c r="L1559" s="22">
        <v>0</v>
      </c>
      <c r="M1559" s="22">
        <v>0</v>
      </c>
      <c r="N1559" s="22">
        <v>0</v>
      </c>
      <c r="O1559" s="22">
        <v>0</v>
      </c>
      <c r="P1559" s="22">
        <v>0</v>
      </c>
      <c r="Q1559" s="22">
        <v>0</v>
      </c>
      <c r="R1559" s="22">
        <v>0</v>
      </c>
      <c r="S1559" s="22">
        <v>0</v>
      </c>
      <c r="T1559">
        <v>0</v>
      </c>
      <c r="U1559">
        <v>0</v>
      </c>
      <c r="V1559">
        <v>0</v>
      </c>
    </row>
    <row r="1560" spans="1:22" x14ac:dyDescent="0.3">
      <c r="A1560" s="18" t="s">
        <v>85</v>
      </c>
      <c r="B1560" s="17" t="s">
        <v>335</v>
      </c>
      <c r="C1560" s="17" t="s">
        <v>209</v>
      </c>
      <c r="D1560" s="22">
        <v>641.52</v>
      </c>
      <c r="E1560" s="22">
        <v>641.52</v>
      </c>
      <c r="F1560" s="22">
        <v>0</v>
      </c>
      <c r="G1560" s="22">
        <v>0</v>
      </c>
      <c r="H1560" s="22">
        <v>0</v>
      </c>
      <c r="I1560" s="22">
        <v>0</v>
      </c>
      <c r="J1560" s="22">
        <v>0</v>
      </c>
      <c r="K1560" s="22">
        <v>0</v>
      </c>
      <c r="L1560" s="22">
        <v>0</v>
      </c>
      <c r="M1560" s="22">
        <v>0</v>
      </c>
      <c r="N1560" s="22">
        <v>1131.97</v>
      </c>
      <c r="O1560" s="22">
        <v>0</v>
      </c>
      <c r="P1560" s="22">
        <v>0</v>
      </c>
      <c r="Q1560" s="22">
        <v>0</v>
      </c>
      <c r="R1560" s="22">
        <v>0</v>
      </c>
      <c r="S1560" s="22">
        <v>0</v>
      </c>
      <c r="T1560">
        <v>0</v>
      </c>
      <c r="U1560">
        <v>0</v>
      </c>
      <c r="V1560">
        <v>0</v>
      </c>
    </row>
    <row r="1561" spans="1:22" x14ac:dyDescent="0.3">
      <c r="A1561" s="18" t="s">
        <v>86</v>
      </c>
      <c r="B1561" s="17" t="s">
        <v>336</v>
      </c>
      <c r="C1561" s="17" t="s">
        <v>133</v>
      </c>
      <c r="D1561" s="22">
        <v>1797685.68</v>
      </c>
      <c r="E1561" s="22">
        <v>1940350.53</v>
      </c>
      <c r="F1561" s="22">
        <v>142664.85</v>
      </c>
      <c r="G1561" s="22">
        <v>34.659999999999997</v>
      </c>
      <c r="H1561" s="22">
        <v>71.8</v>
      </c>
      <c r="I1561" s="22">
        <v>37010.42</v>
      </c>
      <c r="J1561" s="22">
        <v>0</v>
      </c>
      <c r="K1561" s="22">
        <v>0</v>
      </c>
      <c r="L1561" s="22">
        <v>0</v>
      </c>
      <c r="M1561" s="22">
        <v>0</v>
      </c>
      <c r="N1561" s="22">
        <v>107741.55</v>
      </c>
      <c r="O1561" s="22">
        <v>281.27</v>
      </c>
      <c r="P1561" s="22">
        <v>0</v>
      </c>
      <c r="Q1561" s="22">
        <v>0</v>
      </c>
      <c r="R1561" s="22">
        <v>0</v>
      </c>
      <c r="S1561" s="22">
        <v>0</v>
      </c>
      <c r="T1561">
        <v>0</v>
      </c>
      <c r="U1561">
        <v>0</v>
      </c>
      <c r="V1561">
        <v>0</v>
      </c>
    </row>
    <row r="1562" spans="1:22" x14ac:dyDescent="0.3">
      <c r="A1562" s="18" t="s">
        <v>86</v>
      </c>
      <c r="B1562" s="17" t="s">
        <v>336</v>
      </c>
      <c r="C1562" s="27" t="s">
        <v>134</v>
      </c>
      <c r="D1562" s="22">
        <v>1241419.8400000001</v>
      </c>
      <c r="E1562" s="22">
        <v>1291791.58</v>
      </c>
      <c r="F1562" s="22">
        <v>50371.74</v>
      </c>
      <c r="G1562" s="22">
        <v>40.98</v>
      </c>
      <c r="H1562" s="22">
        <v>1804.56</v>
      </c>
      <c r="I1562" s="22">
        <v>13244.26</v>
      </c>
      <c r="J1562" s="22">
        <v>0</v>
      </c>
      <c r="K1562" s="22">
        <v>0</v>
      </c>
      <c r="L1562" s="22">
        <v>0</v>
      </c>
      <c r="M1562" s="22">
        <v>0</v>
      </c>
      <c r="N1562" s="22">
        <v>42067.68</v>
      </c>
      <c r="O1562" s="22">
        <v>272.08999999999997</v>
      </c>
      <c r="P1562" s="22">
        <v>0</v>
      </c>
      <c r="Q1562" s="22">
        <v>0</v>
      </c>
      <c r="R1562" s="22">
        <v>0</v>
      </c>
      <c r="S1562" s="22">
        <v>0</v>
      </c>
      <c r="T1562">
        <v>0</v>
      </c>
      <c r="U1562">
        <v>0</v>
      </c>
      <c r="V1562">
        <v>0</v>
      </c>
    </row>
    <row r="1563" spans="1:22" ht="14.25" customHeight="1" x14ac:dyDescent="0.3">
      <c r="A1563" s="18" t="s">
        <v>86</v>
      </c>
      <c r="B1563" s="17" t="s">
        <v>336</v>
      </c>
      <c r="C1563" s="17" t="s">
        <v>135</v>
      </c>
      <c r="D1563" s="22">
        <v>930106.27999999898</v>
      </c>
      <c r="E1563" s="22">
        <v>1090175.94</v>
      </c>
      <c r="F1563" s="22">
        <v>160069.66</v>
      </c>
      <c r="G1563" s="22">
        <v>8.92</v>
      </c>
      <c r="H1563" s="22">
        <v>0</v>
      </c>
      <c r="I1563" s="22">
        <v>16857.169999999998</v>
      </c>
      <c r="J1563" s="22">
        <v>0</v>
      </c>
      <c r="K1563" s="22">
        <v>0</v>
      </c>
      <c r="L1563" s="22">
        <v>0</v>
      </c>
      <c r="M1563" s="22">
        <v>0</v>
      </c>
      <c r="N1563" s="22">
        <v>47181.279999999999</v>
      </c>
      <c r="O1563" s="22">
        <v>25</v>
      </c>
      <c r="P1563" s="22">
        <v>0</v>
      </c>
      <c r="Q1563" s="22">
        <v>0</v>
      </c>
      <c r="R1563" s="22">
        <v>0</v>
      </c>
      <c r="S1563" s="22">
        <v>0</v>
      </c>
      <c r="T1563">
        <v>0</v>
      </c>
      <c r="U1563">
        <v>0</v>
      </c>
      <c r="V1563">
        <v>0</v>
      </c>
    </row>
    <row r="1564" spans="1:22" x14ac:dyDescent="0.3">
      <c r="A1564" s="18" t="s">
        <v>86</v>
      </c>
      <c r="B1564" s="17" t="s">
        <v>336</v>
      </c>
      <c r="C1564" s="17" t="s">
        <v>136</v>
      </c>
      <c r="D1564" s="22">
        <v>1140083.3600000001</v>
      </c>
      <c r="E1564" s="22">
        <v>1190959.6100000001</v>
      </c>
      <c r="F1564" s="22">
        <v>50876.25</v>
      </c>
      <c r="G1564" s="22">
        <v>22</v>
      </c>
      <c r="H1564" s="22">
        <v>1886.32</v>
      </c>
      <c r="I1564" s="22">
        <v>12889.43</v>
      </c>
      <c r="J1564" s="22">
        <v>0</v>
      </c>
      <c r="K1564" s="22">
        <v>0</v>
      </c>
      <c r="L1564" s="22">
        <v>0</v>
      </c>
      <c r="M1564" s="22">
        <v>0</v>
      </c>
      <c r="N1564" s="22">
        <v>78248.06</v>
      </c>
      <c r="O1564" s="22">
        <v>1379.84</v>
      </c>
      <c r="P1564" s="22">
        <v>125</v>
      </c>
      <c r="Q1564" s="22">
        <v>0</v>
      </c>
      <c r="R1564" s="22">
        <v>0</v>
      </c>
      <c r="S1564" s="22">
        <v>0</v>
      </c>
      <c r="T1564">
        <v>0</v>
      </c>
      <c r="U1564">
        <v>0</v>
      </c>
      <c r="V1564">
        <v>0</v>
      </c>
    </row>
    <row r="1565" spans="1:22" x14ac:dyDescent="0.3">
      <c r="A1565" s="18" t="s">
        <v>86</v>
      </c>
      <c r="B1565" s="17" t="s">
        <v>336</v>
      </c>
      <c r="C1565" s="17" t="s">
        <v>138</v>
      </c>
      <c r="D1565" s="22">
        <v>634794.42000000004</v>
      </c>
      <c r="E1565" s="22">
        <v>646251.03</v>
      </c>
      <c r="F1565" s="22">
        <v>11456.61</v>
      </c>
      <c r="G1565" s="22">
        <v>10.74</v>
      </c>
      <c r="H1565" s="22">
        <v>1456.18</v>
      </c>
      <c r="I1565" s="22">
        <v>2877.6</v>
      </c>
      <c r="J1565" s="22">
        <v>0</v>
      </c>
      <c r="K1565" s="22">
        <v>0</v>
      </c>
      <c r="L1565" s="22">
        <v>0</v>
      </c>
      <c r="M1565" s="22">
        <v>0</v>
      </c>
      <c r="N1565" s="22">
        <v>34570.14</v>
      </c>
      <c r="O1565" s="22">
        <v>283.91000000000003</v>
      </c>
      <c r="P1565" s="22">
        <v>0</v>
      </c>
      <c r="Q1565" s="22">
        <v>0</v>
      </c>
      <c r="R1565" s="22">
        <v>0</v>
      </c>
      <c r="S1565" s="22">
        <v>0</v>
      </c>
      <c r="T1565">
        <v>0</v>
      </c>
      <c r="U1565">
        <v>0</v>
      </c>
      <c r="V1565">
        <v>0</v>
      </c>
    </row>
    <row r="1566" spans="1:22" x14ac:dyDescent="0.3">
      <c r="A1566" s="18" t="s">
        <v>86</v>
      </c>
      <c r="B1566" s="17" t="s">
        <v>336</v>
      </c>
      <c r="C1566" s="17" t="s">
        <v>139</v>
      </c>
      <c r="D1566" s="22">
        <v>1404252.88</v>
      </c>
      <c r="E1566" s="22">
        <v>1447475.5713</v>
      </c>
      <c r="F1566" s="22">
        <v>43222.87</v>
      </c>
      <c r="G1566" s="22">
        <v>38.979999999999997</v>
      </c>
      <c r="H1566" s="22">
        <v>934.98</v>
      </c>
      <c r="I1566" s="22">
        <v>10323.81</v>
      </c>
      <c r="J1566" s="22">
        <v>0</v>
      </c>
      <c r="K1566" s="22">
        <v>0</v>
      </c>
      <c r="L1566" s="22">
        <v>0</v>
      </c>
      <c r="M1566" s="22">
        <v>0</v>
      </c>
      <c r="N1566" s="22">
        <v>38617.71</v>
      </c>
      <c r="O1566" s="22">
        <v>0</v>
      </c>
      <c r="P1566" s="22">
        <v>0</v>
      </c>
      <c r="Q1566" s="22">
        <v>0.1787</v>
      </c>
      <c r="R1566" s="22">
        <v>0</v>
      </c>
      <c r="S1566" s="22">
        <v>0</v>
      </c>
      <c r="T1566">
        <v>0</v>
      </c>
      <c r="U1566">
        <v>0</v>
      </c>
      <c r="V1566">
        <v>0</v>
      </c>
    </row>
    <row r="1567" spans="1:22" x14ac:dyDescent="0.3">
      <c r="A1567" s="18" t="s">
        <v>86</v>
      </c>
      <c r="B1567" s="17" t="s">
        <v>336</v>
      </c>
      <c r="C1567" s="17" t="s">
        <v>140</v>
      </c>
      <c r="D1567" s="22">
        <v>1045131.66</v>
      </c>
      <c r="E1567" s="22">
        <v>1258374.5888</v>
      </c>
      <c r="F1567" s="22">
        <v>213243.01</v>
      </c>
      <c r="G1567" s="22">
        <v>0</v>
      </c>
      <c r="H1567" s="22">
        <v>0</v>
      </c>
      <c r="I1567" s="22">
        <v>22845.4</v>
      </c>
      <c r="J1567" s="22">
        <v>0</v>
      </c>
      <c r="K1567" s="22">
        <v>0</v>
      </c>
      <c r="L1567" s="22">
        <v>0</v>
      </c>
      <c r="M1567" s="22">
        <v>0</v>
      </c>
      <c r="N1567" s="22">
        <v>48661.69</v>
      </c>
      <c r="O1567" s="22">
        <v>0</v>
      </c>
      <c r="P1567" s="22">
        <v>0</v>
      </c>
      <c r="Q1567" s="22">
        <v>8.1199999999999994E-2</v>
      </c>
      <c r="R1567" s="22">
        <v>0</v>
      </c>
      <c r="S1567" s="22">
        <v>0</v>
      </c>
      <c r="T1567">
        <v>0</v>
      </c>
      <c r="U1567">
        <v>0</v>
      </c>
      <c r="V1567">
        <v>0</v>
      </c>
    </row>
    <row r="1568" spans="1:22" x14ac:dyDescent="0.3">
      <c r="A1568" s="18" t="s">
        <v>86</v>
      </c>
      <c r="B1568" s="17" t="s">
        <v>336</v>
      </c>
      <c r="C1568" s="17" t="s">
        <v>142</v>
      </c>
      <c r="D1568" s="22">
        <v>1245373.3999999999</v>
      </c>
      <c r="E1568" s="22">
        <v>1287252.76</v>
      </c>
      <c r="F1568" s="22">
        <v>41879.360000000001</v>
      </c>
      <c r="G1568" s="22">
        <v>8.24</v>
      </c>
      <c r="H1568" s="22">
        <v>58.5</v>
      </c>
      <c r="I1568" s="22">
        <v>10840.26</v>
      </c>
      <c r="J1568" s="22">
        <v>0</v>
      </c>
      <c r="K1568" s="22">
        <v>0</v>
      </c>
      <c r="L1568" s="22">
        <v>0</v>
      </c>
      <c r="M1568" s="22">
        <v>0</v>
      </c>
      <c r="N1568" s="22">
        <v>25563.4</v>
      </c>
      <c r="O1568" s="22">
        <v>192.48</v>
      </c>
      <c r="P1568" s="22">
        <v>0</v>
      </c>
      <c r="Q1568" s="22">
        <v>0</v>
      </c>
      <c r="R1568" s="22">
        <v>0</v>
      </c>
      <c r="S1568" s="22">
        <v>0</v>
      </c>
      <c r="T1568">
        <v>0</v>
      </c>
      <c r="U1568">
        <v>0</v>
      </c>
      <c r="V1568">
        <v>0</v>
      </c>
    </row>
    <row r="1569" spans="1:22" x14ac:dyDescent="0.3">
      <c r="A1569" s="18" t="s">
        <v>86</v>
      </c>
      <c r="B1569" s="17" t="s">
        <v>336</v>
      </c>
      <c r="C1569" s="17" t="s">
        <v>143</v>
      </c>
      <c r="D1569" s="22">
        <v>242439.86</v>
      </c>
      <c r="E1569" s="22">
        <v>295342.21999999997</v>
      </c>
      <c r="F1569" s="22">
        <v>52902.36</v>
      </c>
      <c r="G1569" s="22">
        <v>11.76</v>
      </c>
      <c r="H1569" s="22">
        <v>0</v>
      </c>
      <c r="I1569" s="22">
        <v>5121.91</v>
      </c>
      <c r="J1569" s="22">
        <v>0</v>
      </c>
      <c r="K1569" s="22">
        <v>0</v>
      </c>
      <c r="L1569" s="22">
        <v>0</v>
      </c>
      <c r="M1569" s="22">
        <v>0</v>
      </c>
      <c r="N1569" s="22">
        <v>18635.32</v>
      </c>
      <c r="O1569" s="22">
        <v>25</v>
      </c>
      <c r="P1569" s="22">
        <v>0</v>
      </c>
      <c r="Q1569" s="22">
        <v>0</v>
      </c>
      <c r="R1569" s="22">
        <v>0</v>
      </c>
      <c r="S1569" s="22">
        <v>0</v>
      </c>
      <c r="T1569">
        <v>0</v>
      </c>
      <c r="U1569">
        <v>0</v>
      </c>
      <c r="V1569">
        <v>0</v>
      </c>
    </row>
    <row r="1570" spans="1:22" x14ac:dyDescent="0.3">
      <c r="A1570" s="18" t="s">
        <v>86</v>
      </c>
      <c r="B1570" s="17" t="s">
        <v>336</v>
      </c>
      <c r="C1570" s="17" t="s">
        <v>144</v>
      </c>
      <c r="D1570" s="22">
        <v>4309494.62</v>
      </c>
      <c r="E1570" s="22">
        <v>4707495.43</v>
      </c>
      <c r="F1570" s="22">
        <v>398000.81</v>
      </c>
      <c r="G1570" s="22">
        <v>49.8</v>
      </c>
      <c r="H1570" s="22">
        <v>263.44</v>
      </c>
      <c r="I1570" s="22">
        <v>103203.05</v>
      </c>
      <c r="J1570" s="22">
        <v>0</v>
      </c>
      <c r="K1570" s="22">
        <v>0</v>
      </c>
      <c r="L1570" s="22">
        <v>0</v>
      </c>
      <c r="M1570" s="22">
        <v>0</v>
      </c>
      <c r="N1570" s="22">
        <v>170437.57</v>
      </c>
      <c r="O1570" s="22">
        <v>76.319999999999993</v>
      </c>
      <c r="P1570" s="22">
        <v>0</v>
      </c>
      <c r="Q1570" s="22">
        <v>0</v>
      </c>
      <c r="R1570" s="22">
        <v>0</v>
      </c>
      <c r="S1570" s="22">
        <v>0</v>
      </c>
      <c r="T1570">
        <v>0</v>
      </c>
      <c r="U1570">
        <v>0</v>
      </c>
      <c r="V1570">
        <v>0</v>
      </c>
    </row>
    <row r="1571" spans="1:22" x14ac:dyDescent="0.3">
      <c r="A1571" s="18" t="s">
        <v>86</v>
      </c>
      <c r="B1571" s="17" t="s">
        <v>336</v>
      </c>
      <c r="C1571" s="17" t="s">
        <v>145</v>
      </c>
      <c r="D1571" s="22">
        <v>19939698.359999999</v>
      </c>
      <c r="E1571" s="22">
        <v>15766001.419299999</v>
      </c>
      <c r="F1571" s="22">
        <v>196632.52</v>
      </c>
      <c r="G1571" s="22">
        <v>80.06</v>
      </c>
      <c r="H1571" s="22">
        <v>4365.62</v>
      </c>
      <c r="I1571" s="22">
        <v>51255.62</v>
      </c>
      <c r="J1571" s="22">
        <v>0</v>
      </c>
      <c r="K1571" s="22">
        <v>0</v>
      </c>
      <c r="L1571" s="22">
        <v>0</v>
      </c>
      <c r="M1571" s="22">
        <v>0</v>
      </c>
      <c r="N1571" s="22">
        <v>476461.48</v>
      </c>
      <c r="O1571" s="22">
        <v>2288.48</v>
      </c>
      <c r="P1571" s="22">
        <v>0</v>
      </c>
      <c r="Q1571" s="22">
        <v>4370329.4606999997</v>
      </c>
      <c r="R1571" s="22">
        <v>0</v>
      </c>
      <c r="S1571" s="22">
        <v>0</v>
      </c>
      <c r="T1571">
        <v>213196.63</v>
      </c>
      <c r="U1571">
        <v>0</v>
      </c>
      <c r="V1571">
        <v>0</v>
      </c>
    </row>
    <row r="1572" spans="1:22" x14ac:dyDescent="0.3">
      <c r="A1572" s="18" t="s">
        <v>86</v>
      </c>
      <c r="B1572" s="17" t="s">
        <v>336</v>
      </c>
      <c r="C1572" s="17" t="s">
        <v>146</v>
      </c>
      <c r="D1572" s="22">
        <v>6575854.4400000004</v>
      </c>
      <c r="E1572" s="22">
        <v>9683527.3038999997</v>
      </c>
      <c r="F1572" s="22">
        <v>3161402.71</v>
      </c>
      <c r="G1572" s="22">
        <v>47.2</v>
      </c>
      <c r="H1572" s="22">
        <v>0</v>
      </c>
      <c r="I1572" s="22">
        <v>159317.72</v>
      </c>
      <c r="J1572" s="22">
        <v>0</v>
      </c>
      <c r="K1572" s="22">
        <v>0</v>
      </c>
      <c r="L1572" s="22">
        <v>0</v>
      </c>
      <c r="M1572" s="22">
        <v>0</v>
      </c>
      <c r="N1572" s="22">
        <v>316321.23</v>
      </c>
      <c r="O1572" s="22">
        <v>0</v>
      </c>
      <c r="P1572" s="22">
        <v>0</v>
      </c>
      <c r="Q1572" s="22">
        <v>65368.2961</v>
      </c>
      <c r="R1572" s="22">
        <v>11638.45</v>
      </c>
      <c r="S1572" s="22">
        <v>0</v>
      </c>
      <c r="T1572">
        <v>1642.97</v>
      </c>
      <c r="U1572">
        <v>0</v>
      </c>
      <c r="V1572">
        <v>0</v>
      </c>
    </row>
    <row r="1573" spans="1:22" x14ac:dyDescent="0.3">
      <c r="A1573" s="18" t="s">
        <v>86</v>
      </c>
      <c r="B1573" s="17" t="s">
        <v>336</v>
      </c>
      <c r="C1573" s="17" t="s">
        <v>147</v>
      </c>
      <c r="D1573" s="22">
        <v>8405470.3600000106</v>
      </c>
      <c r="E1573" s="22">
        <v>8204039.3148000101</v>
      </c>
      <c r="F1573" s="22">
        <v>573021.65</v>
      </c>
      <c r="G1573" s="22">
        <v>127.7</v>
      </c>
      <c r="H1573" s="22">
        <v>1001.94</v>
      </c>
      <c r="I1573" s="22">
        <v>163894.06</v>
      </c>
      <c r="J1573" s="22">
        <v>0</v>
      </c>
      <c r="K1573" s="22">
        <v>0</v>
      </c>
      <c r="L1573" s="22">
        <v>0</v>
      </c>
      <c r="M1573" s="22">
        <v>0</v>
      </c>
      <c r="N1573" s="22">
        <v>275314.65999999997</v>
      </c>
      <c r="O1573" s="22">
        <v>1661.85</v>
      </c>
      <c r="P1573" s="22">
        <v>25</v>
      </c>
      <c r="Q1573" s="22">
        <v>774452.69519999996</v>
      </c>
      <c r="R1573" s="22">
        <v>0</v>
      </c>
      <c r="S1573" s="22">
        <v>0</v>
      </c>
      <c r="T1573">
        <v>167739.24</v>
      </c>
      <c r="U1573">
        <v>0</v>
      </c>
      <c r="V1573">
        <v>0</v>
      </c>
    </row>
    <row r="1574" spans="1:22" x14ac:dyDescent="0.3">
      <c r="A1574" s="18" t="s">
        <v>86</v>
      </c>
      <c r="B1574" s="17" t="s">
        <v>336</v>
      </c>
      <c r="C1574" s="17" t="s">
        <v>148</v>
      </c>
      <c r="D1574" s="22">
        <v>746635.72</v>
      </c>
      <c r="E1574" s="22">
        <v>752523.68</v>
      </c>
      <c r="F1574" s="22">
        <v>5887.96</v>
      </c>
      <c r="G1574" s="22">
        <v>15.95</v>
      </c>
      <c r="H1574" s="22">
        <v>309.3</v>
      </c>
      <c r="I1574" s="22">
        <v>1053.3</v>
      </c>
      <c r="J1574" s="22">
        <v>0</v>
      </c>
      <c r="K1574" s="22">
        <v>0</v>
      </c>
      <c r="L1574" s="22">
        <v>0</v>
      </c>
      <c r="M1574" s="22">
        <v>0</v>
      </c>
      <c r="N1574" s="22">
        <v>14145.23</v>
      </c>
      <c r="O1574" s="22">
        <v>279.81</v>
      </c>
      <c r="P1574" s="22">
        <v>0</v>
      </c>
      <c r="Q1574" s="22">
        <v>0</v>
      </c>
      <c r="R1574" s="22">
        <v>0</v>
      </c>
      <c r="S1574" s="22">
        <v>0</v>
      </c>
      <c r="T1574">
        <v>0</v>
      </c>
      <c r="U1574">
        <v>0</v>
      </c>
      <c r="V1574">
        <v>0</v>
      </c>
    </row>
    <row r="1575" spans="1:22" x14ac:dyDescent="0.3">
      <c r="A1575" s="18" t="s">
        <v>86</v>
      </c>
      <c r="B1575" s="17" t="s">
        <v>336</v>
      </c>
      <c r="C1575" s="17" t="s">
        <v>149</v>
      </c>
      <c r="D1575" s="22">
        <v>51706.34</v>
      </c>
      <c r="E1575" s="22">
        <v>60722.16</v>
      </c>
      <c r="F1575" s="22">
        <v>9015.82</v>
      </c>
      <c r="G1575" s="22">
        <v>5.34</v>
      </c>
      <c r="H1575" s="22">
        <v>0</v>
      </c>
      <c r="I1575" s="22">
        <v>821.87</v>
      </c>
      <c r="J1575" s="22">
        <v>0</v>
      </c>
      <c r="K1575" s="22">
        <v>0</v>
      </c>
      <c r="L1575" s="22">
        <v>0</v>
      </c>
      <c r="M1575" s="22">
        <v>0</v>
      </c>
      <c r="N1575" s="22">
        <v>5086.92</v>
      </c>
      <c r="O1575" s="22">
        <v>0</v>
      </c>
      <c r="P1575" s="22">
        <v>0</v>
      </c>
      <c r="Q1575" s="22">
        <v>0</v>
      </c>
      <c r="R1575" s="22">
        <v>0</v>
      </c>
      <c r="S1575" s="22">
        <v>0</v>
      </c>
      <c r="T1575">
        <v>0</v>
      </c>
      <c r="U1575">
        <v>0</v>
      </c>
      <c r="V1575">
        <v>0</v>
      </c>
    </row>
    <row r="1576" spans="1:22" x14ac:dyDescent="0.3">
      <c r="A1576" s="18" t="s">
        <v>86</v>
      </c>
      <c r="B1576" s="17" t="s">
        <v>336</v>
      </c>
      <c r="C1576" s="17" t="s">
        <v>150</v>
      </c>
      <c r="D1576" s="22">
        <v>0</v>
      </c>
      <c r="E1576" s="22">
        <v>0</v>
      </c>
      <c r="F1576" s="22">
        <v>0</v>
      </c>
      <c r="G1576" s="22">
        <v>0</v>
      </c>
      <c r="H1576" s="22">
        <v>0</v>
      </c>
      <c r="I1576" s="22">
        <v>0</v>
      </c>
      <c r="J1576" s="22">
        <v>0</v>
      </c>
      <c r="K1576" s="22">
        <v>0</v>
      </c>
      <c r="L1576" s="22">
        <v>0</v>
      </c>
      <c r="M1576" s="22">
        <v>0</v>
      </c>
      <c r="N1576" s="22">
        <v>0</v>
      </c>
      <c r="O1576" s="22">
        <v>0</v>
      </c>
      <c r="P1576" s="22">
        <v>0</v>
      </c>
      <c r="Q1576" s="22">
        <v>0</v>
      </c>
      <c r="R1576" s="22">
        <v>0</v>
      </c>
      <c r="S1576" s="22">
        <v>0</v>
      </c>
      <c r="T1576">
        <v>0</v>
      </c>
      <c r="U1576">
        <v>0</v>
      </c>
      <c r="V1576">
        <v>0</v>
      </c>
    </row>
    <row r="1577" spans="1:22" x14ac:dyDescent="0.3">
      <c r="A1577" s="18" t="s">
        <v>87</v>
      </c>
      <c r="B1577" s="17" t="s">
        <v>337</v>
      </c>
      <c r="C1577" s="17" t="s">
        <v>129</v>
      </c>
      <c r="D1577" s="22">
        <v>44632.02</v>
      </c>
      <c r="E1577" s="22">
        <v>47321.56</v>
      </c>
      <c r="F1577" s="22">
        <v>2689.54</v>
      </c>
      <c r="G1577" s="22">
        <v>12.39</v>
      </c>
      <c r="H1577" s="22">
        <v>0</v>
      </c>
      <c r="I1577" s="22">
        <v>146.83000000000001</v>
      </c>
      <c r="J1577" s="22">
        <v>0</v>
      </c>
      <c r="K1577" s="22">
        <v>0</v>
      </c>
      <c r="L1577" s="22">
        <v>0</v>
      </c>
      <c r="M1577" s="22">
        <v>2424.19</v>
      </c>
      <c r="N1577" s="22">
        <v>545.57000000000005</v>
      </c>
      <c r="O1577" s="22">
        <v>0</v>
      </c>
      <c r="P1577" s="22">
        <v>0</v>
      </c>
      <c r="Q1577" s="22">
        <v>0</v>
      </c>
      <c r="R1577" s="22">
        <v>0</v>
      </c>
      <c r="S1577" s="22">
        <v>0</v>
      </c>
      <c r="T1577">
        <v>0</v>
      </c>
      <c r="U1577">
        <v>0</v>
      </c>
      <c r="V1577">
        <v>0</v>
      </c>
    </row>
    <row r="1578" spans="1:22" x14ac:dyDescent="0.3">
      <c r="A1578" s="18" t="s">
        <v>87</v>
      </c>
      <c r="B1578" s="17" t="s">
        <v>337</v>
      </c>
      <c r="C1578" s="17" t="s">
        <v>130</v>
      </c>
      <c r="D1578" s="22">
        <v>974368.81999999902</v>
      </c>
      <c r="E1578" s="22">
        <v>1048638.17</v>
      </c>
      <c r="F1578" s="22">
        <v>74269.350000000006</v>
      </c>
      <c r="G1578" s="22">
        <v>0</v>
      </c>
      <c r="H1578" s="22">
        <v>0</v>
      </c>
      <c r="I1578" s="22">
        <v>9382.89</v>
      </c>
      <c r="J1578" s="22">
        <v>0</v>
      </c>
      <c r="K1578" s="22">
        <v>0</v>
      </c>
      <c r="L1578" s="22">
        <v>0</v>
      </c>
      <c r="M1578" s="22">
        <v>53719.76</v>
      </c>
      <c r="N1578" s="22">
        <v>14504.06</v>
      </c>
      <c r="O1578" s="22">
        <v>536.75</v>
      </c>
      <c r="P1578" s="22">
        <v>0</v>
      </c>
      <c r="Q1578" s="22">
        <v>0</v>
      </c>
      <c r="R1578" s="22">
        <v>0</v>
      </c>
      <c r="S1578" s="22">
        <v>0</v>
      </c>
      <c r="T1578">
        <v>0</v>
      </c>
      <c r="U1578">
        <v>0</v>
      </c>
      <c r="V1578">
        <v>0</v>
      </c>
    </row>
    <row r="1579" spans="1:22" x14ac:dyDescent="0.3">
      <c r="A1579" s="18" t="s">
        <v>87</v>
      </c>
      <c r="B1579" s="17" t="s">
        <v>337</v>
      </c>
      <c r="C1579" s="17" t="s">
        <v>131</v>
      </c>
      <c r="D1579" s="22">
        <v>571250.41</v>
      </c>
      <c r="E1579" s="22">
        <v>641052.43000000005</v>
      </c>
      <c r="F1579" s="22">
        <v>69802.02</v>
      </c>
      <c r="G1579" s="22">
        <v>18.13</v>
      </c>
      <c r="H1579" s="22">
        <v>0</v>
      </c>
      <c r="I1579" s="22">
        <v>15393.39</v>
      </c>
      <c r="J1579" s="22">
        <v>0</v>
      </c>
      <c r="K1579" s="22">
        <v>0</v>
      </c>
      <c r="L1579" s="22">
        <v>0</v>
      </c>
      <c r="M1579" s="22">
        <v>32839.910000000003</v>
      </c>
      <c r="N1579" s="22">
        <v>46227.32</v>
      </c>
      <c r="O1579" s="22">
        <v>25</v>
      </c>
      <c r="P1579" s="22">
        <v>0</v>
      </c>
      <c r="Q1579" s="22">
        <v>0</v>
      </c>
      <c r="R1579" s="22">
        <v>0</v>
      </c>
      <c r="S1579" s="22">
        <v>0</v>
      </c>
      <c r="T1579">
        <v>0</v>
      </c>
      <c r="U1579">
        <v>0</v>
      </c>
      <c r="V1579">
        <v>0</v>
      </c>
    </row>
    <row r="1580" spans="1:22" x14ac:dyDescent="0.3">
      <c r="A1580" s="18" t="s">
        <v>87</v>
      </c>
      <c r="B1580" s="17" t="s">
        <v>337</v>
      </c>
      <c r="C1580" s="17" t="s">
        <v>132</v>
      </c>
      <c r="D1580" s="22">
        <v>175317.12</v>
      </c>
      <c r="E1580" s="22">
        <v>191092.8</v>
      </c>
      <c r="F1580" s="22">
        <v>15775.68</v>
      </c>
      <c r="G1580" s="22">
        <v>0.11</v>
      </c>
      <c r="H1580" s="22">
        <v>0</v>
      </c>
      <c r="I1580" s="22">
        <v>3050</v>
      </c>
      <c r="J1580" s="22">
        <v>0</v>
      </c>
      <c r="K1580" s="22">
        <v>0</v>
      </c>
      <c r="L1580" s="22">
        <v>0</v>
      </c>
      <c r="M1580" s="22">
        <v>9789.25</v>
      </c>
      <c r="N1580" s="22">
        <v>10886.94</v>
      </c>
      <c r="O1580" s="22">
        <v>0</v>
      </c>
      <c r="P1580" s="22">
        <v>0</v>
      </c>
      <c r="Q1580" s="22">
        <v>0</v>
      </c>
      <c r="R1580" s="22">
        <v>0</v>
      </c>
      <c r="S1580" s="22">
        <v>0</v>
      </c>
      <c r="T1580">
        <v>0</v>
      </c>
      <c r="U1580">
        <v>0</v>
      </c>
      <c r="V1580">
        <v>0</v>
      </c>
    </row>
    <row r="1581" spans="1:22" x14ac:dyDescent="0.3">
      <c r="A1581" s="18" t="s">
        <v>87</v>
      </c>
      <c r="B1581" s="17" t="s">
        <v>337</v>
      </c>
      <c r="C1581" s="17" t="s">
        <v>133</v>
      </c>
      <c r="D1581" s="22">
        <v>761383.83000000205</v>
      </c>
      <c r="E1581" s="22">
        <v>838585.74000000197</v>
      </c>
      <c r="F1581" s="22">
        <v>77201.91</v>
      </c>
      <c r="G1581" s="22">
        <v>27.11</v>
      </c>
      <c r="H1581" s="22">
        <v>0</v>
      </c>
      <c r="I1581" s="22">
        <v>16356.52</v>
      </c>
      <c r="J1581" s="22">
        <v>0</v>
      </c>
      <c r="K1581" s="22">
        <v>0</v>
      </c>
      <c r="L1581" s="22">
        <v>0</v>
      </c>
      <c r="M1581" s="22">
        <v>42959.29</v>
      </c>
      <c r="N1581" s="22">
        <v>66072.160000000003</v>
      </c>
      <c r="O1581" s="22">
        <v>272.42</v>
      </c>
      <c r="P1581" s="22">
        <v>0</v>
      </c>
      <c r="Q1581" s="22">
        <v>0</v>
      </c>
      <c r="R1581" s="22">
        <v>0</v>
      </c>
      <c r="S1581" s="22">
        <v>0</v>
      </c>
      <c r="T1581">
        <v>0</v>
      </c>
      <c r="U1581">
        <v>0</v>
      </c>
      <c r="V1581">
        <v>0</v>
      </c>
    </row>
    <row r="1582" spans="1:22" x14ac:dyDescent="0.3">
      <c r="A1582" s="18" t="s">
        <v>87</v>
      </c>
      <c r="B1582" s="17" t="s">
        <v>337</v>
      </c>
      <c r="C1582" s="17" t="s">
        <v>134</v>
      </c>
      <c r="D1582" s="22">
        <v>869460.09</v>
      </c>
      <c r="E1582" s="22">
        <v>964598.21</v>
      </c>
      <c r="F1582" s="22">
        <v>95138.12</v>
      </c>
      <c r="G1582" s="22">
        <v>4.49</v>
      </c>
      <c r="H1582" s="22">
        <v>0</v>
      </c>
      <c r="I1582" s="22">
        <v>22703.37</v>
      </c>
      <c r="J1582" s="22">
        <v>0</v>
      </c>
      <c r="K1582" s="22">
        <v>0</v>
      </c>
      <c r="L1582" s="22">
        <v>0</v>
      </c>
      <c r="M1582" s="22">
        <v>49414.46</v>
      </c>
      <c r="N1582" s="22">
        <v>35218</v>
      </c>
      <c r="O1582" s="22">
        <v>257.67</v>
      </c>
      <c r="P1582" s="22">
        <v>0</v>
      </c>
      <c r="Q1582" s="22">
        <v>0</v>
      </c>
      <c r="R1582" s="22">
        <v>0</v>
      </c>
      <c r="S1582" s="22">
        <v>0</v>
      </c>
      <c r="T1582">
        <v>0</v>
      </c>
      <c r="U1582">
        <v>0</v>
      </c>
      <c r="V1582">
        <v>0</v>
      </c>
    </row>
    <row r="1583" spans="1:22" x14ac:dyDescent="0.3">
      <c r="A1583" s="18" t="s">
        <v>87</v>
      </c>
      <c r="B1583" s="17" t="s">
        <v>337</v>
      </c>
      <c r="C1583" s="17" t="s">
        <v>135</v>
      </c>
      <c r="D1583" s="22">
        <v>916938.68999999901</v>
      </c>
      <c r="E1583" s="22">
        <v>1003545.15</v>
      </c>
      <c r="F1583" s="22">
        <v>86606.46</v>
      </c>
      <c r="G1583" s="22">
        <v>39.39</v>
      </c>
      <c r="H1583" s="22">
        <v>0</v>
      </c>
      <c r="I1583" s="22">
        <v>16297.64</v>
      </c>
      <c r="J1583" s="22">
        <v>0</v>
      </c>
      <c r="K1583" s="22">
        <v>0</v>
      </c>
      <c r="L1583" s="22">
        <v>0</v>
      </c>
      <c r="M1583" s="22">
        <v>51409.55</v>
      </c>
      <c r="N1583" s="22">
        <v>38616.080000000002</v>
      </c>
      <c r="O1583" s="22">
        <v>542.95000000000005</v>
      </c>
      <c r="P1583" s="22">
        <v>0</v>
      </c>
      <c r="Q1583" s="22">
        <v>0</v>
      </c>
      <c r="R1583" s="22">
        <v>0</v>
      </c>
      <c r="S1583" s="22">
        <v>0</v>
      </c>
      <c r="T1583">
        <v>0</v>
      </c>
      <c r="U1583">
        <v>0</v>
      </c>
      <c r="V1583">
        <v>0</v>
      </c>
    </row>
    <row r="1584" spans="1:22" x14ac:dyDescent="0.3">
      <c r="A1584" s="18" t="s">
        <v>87</v>
      </c>
      <c r="B1584" s="17" t="s">
        <v>337</v>
      </c>
      <c r="C1584" s="17" t="s">
        <v>136</v>
      </c>
      <c r="D1584" s="22">
        <v>314446.34000000003</v>
      </c>
      <c r="E1584" s="22">
        <v>339002.47</v>
      </c>
      <c r="F1584" s="22">
        <v>24556.13</v>
      </c>
      <c r="G1584" s="22">
        <v>1.8</v>
      </c>
      <c r="H1584" s="22">
        <v>0</v>
      </c>
      <c r="I1584" s="22">
        <v>3447.55</v>
      </c>
      <c r="J1584" s="22">
        <v>0</v>
      </c>
      <c r="K1584" s="22">
        <v>0</v>
      </c>
      <c r="L1584" s="22">
        <v>0</v>
      </c>
      <c r="M1584" s="22">
        <v>17366.400000000001</v>
      </c>
      <c r="N1584" s="22">
        <v>6601.15</v>
      </c>
      <c r="O1584" s="22">
        <v>170.02</v>
      </c>
      <c r="P1584" s="22">
        <v>0</v>
      </c>
      <c r="Q1584" s="22">
        <v>0</v>
      </c>
      <c r="R1584" s="22">
        <v>0</v>
      </c>
      <c r="S1584" s="22">
        <v>0</v>
      </c>
      <c r="T1584">
        <v>0</v>
      </c>
      <c r="U1584">
        <v>0</v>
      </c>
      <c r="V1584">
        <v>0</v>
      </c>
    </row>
    <row r="1585" spans="1:22" x14ac:dyDescent="0.3">
      <c r="A1585" s="18" t="s">
        <v>87</v>
      </c>
      <c r="B1585" s="17" t="s">
        <v>337</v>
      </c>
      <c r="C1585" s="17" t="s">
        <v>137</v>
      </c>
      <c r="D1585" s="22">
        <v>532508.72</v>
      </c>
      <c r="E1585" s="22">
        <v>580981.67000000004</v>
      </c>
      <c r="F1585" s="22">
        <v>48472.95</v>
      </c>
      <c r="G1585" s="22">
        <v>2.5099999999999998</v>
      </c>
      <c r="H1585" s="22">
        <v>0</v>
      </c>
      <c r="I1585" s="22">
        <v>8690.4699999999993</v>
      </c>
      <c r="J1585" s="22">
        <v>0</v>
      </c>
      <c r="K1585" s="22">
        <v>0</v>
      </c>
      <c r="L1585" s="22">
        <v>0</v>
      </c>
      <c r="M1585" s="22">
        <v>29762.560000000001</v>
      </c>
      <c r="N1585" s="22">
        <v>20169.080000000002</v>
      </c>
      <c r="O1585" s="22">
        <v>146.36000000000001</v>
      </c>
      <c r="P1585" s="22">
        <v>0</v>
      </c>
      <c r="Q1585" s="22">
        <v>0</v>
      </c>
      <c r="R1585" s="22">
        <v>0</v>
      </c>
      <c r="S1585" s="22">
        <v>0</v>
      </c>
      <c r="T1585">
        <v>0</v>
      </c>
      <c r="U1585">
        <v>0</v>
      </c>
      <c r="V1585">
        <v>0</v>
      </c>
    </row>
    <row r="1586" spans="1:22" x14ac:dyDescent="0.3">
      <c r="A1586" s="18" t="s">
        <v>87</v>
      </c>
      <c r="B1586" s="17" t="s">
        <v>337</v>
      </c>
      <c r="C1586" s="17" t="s">
        <v>138</v>
      </c>
      <c r="D1586" s="22">
        <v>2260595.7799999998</v>
      </c>
      <c r="E1586" s="22">
        <v>2509453.2599999998</v>
      </c>
      <c r="F1586" s="22">
        <v>248857.48</v>
      </c>
      <c r="G1586" s="22">
        <v>19.28</v>
      </c>
      <c r="H1586" s="22">
        <v>0</v>
      </c>
      <c r="I1586" s="22">
        <v>62097.61</v>
      </c>
      <c r="J1586" s="22">
        <v>0</v>
      </c>
      <c r="K1586" s="22">
        <v>0</v>
      </c>
      <c r="L1586" s="22">
        <v>0</v>
      </c>
      <c r="M1586" s="22">
        <v>128554.33</v>
      </c>
      <c r="N1586" s="22">
        <v>53097.3</v>
      </c>
      <c r="O1586" s="22">
        <v>889.2</v>
      </c>
      <c r="P1586" s="22">
        <v>0</v>
      </c>
      <c r="Q1586" s="22">
        <v>0</v>
      </c>
      <c r="R1586" s="22">
        <v>0</v>
      </c>
      <c r="S1586" s="22">
        <v>0</v>
      </c>
      <c r="T1586">
        <v>0</v>
      </c>
      <c r="U1586">
        <v>0</v>
      </c>
      <c r="V1586">
        <v>0</v>
      </c>
    </row>
    <row r="1587" spans="1:22" x14ac:dyDescent="0.3">
      <c r="A1587" s="18" t="s">
        <v>87</v>
      </c>
      <c r="B1587" s="17" t="s">
        <v>337</v>
      </c>
      <c r="C1587" s="17" t="s">
        <v>139</v>
      </c>
      <c r="D1587" s="22">
        <v>1590159.8</v>
      </c>
      <c r="E1587" s="22">
        <v>1818376.79</v>
      </c>
      <c r="F1587" s="22">
        <v>228216.99</v>
      </c>
      <c r="G1587" s="22">
        <v>79.510000000000005</v>
      </c>
      <c r="H1587" s="22">
        <v>0</v>
      </c>
      <c r="I1587" s="22">
        <v>65072.87</v>
      </c>
      <c r="J1587" s="22">
        <v>0</v>
      </c>
      <c r="K1587" s="22">
        <v>0</v>
      </c>
      <c r="L1587" s="22">
        <v>0</v>
      </c>
      <c r="M1587" s="22">
        <v>93152.27</v>
      </c>
      <c r="N1587" s="22">
        <v>53698.73</v>
      </c>
      <c r="O1587" s="22">
        <v>97.92</v>
      </c>
      <c r="P1587" s="22">
        <v>0</v>
      </c>
      <c r="Q1587" s="22">
        <v>0</v>
      </c>
      <c r="R1587" s="22">
        <v>0</v>
      </c>
      <c r="S1587" s="22">
        <v>0</v>
      </c>
      <c r="T1587">
        <v>0</v>
      </c>
      <c r="U1587">
        <v>0</v>
      </c>
      <c r="V1587">
        <v>0</v>
      </c>
    </row>
    <row r="1588" spans="1:22" x14ac:dyDescent="0.3">
      <c r="A1588" s="18" t="s">
        <v>87</v>
      </c>
      <c r="B1588" s="17" t="s">
        <v>337</v>
      </c>
      <c r="C1588" s="17" t="s">
        <v>140</v>
      </c>
      <c r="D1588" s="22">
        <v>986544.43000000098</v>
      </c>
      <c r="E1588" s="22">
        <v>1090816.2</v>
      </c>
      <c r="F1588" s="22">
        <v>104271.77</v>
      </c>
      <c r="G1588" s="22">
        <v>14.47</v>
      </c>
      <c r="H1588" s="22">
        <v>0</v>
      </c>
      <c r="I1588" s="22">
        <v>22585.42</v>
      </c>
      <c r="J1588" s="22">
        <v>0</v>
      </c>
      <c r="K1588" s="22">
        <v>0</v>
      </c>
      <c r="L1588" s="22">
        <v>0</v>
      </c>
      <c r="M1588" s="22">
        <v>55880.44</v>
      </c>
      <c r="N1588" s="22">
        <v>51076.09</v>
      </c>
      <c r="O1588" s="22">
        <v>109.29</v>
      </c>
      <c r="P1588" s="22">
        <v>0</v>
      </c>
      <c r="Q1588" s="22">
        <v>0</v>
      </c>
      <c r="R1588" s="22">
        <v>0</v>
      </c>
      <c r="S1588" s="22">
        <v>0</v>
      </c>
      <c r="T1588">
        <v>0</v>
      </c>
      <c r="U1588">
        <v>0</v>
      </c>
      <c r="V1588">
        <v>0</v>
      </c>
    </row>
    <row r="1589" spans="1:22" x14ac:dyDescent="0.3">
      <c r="A1589" s="18" t="s">
        <v>87</v>
      </c>
      <c r="B1589" s="17" t="s">
        <v>337</v>
      </c>
      <c r="C1589" s="17" t="s">
        <v>141</v>
      </c>
      <c r="D1589" s="22">
        <v>1373703.56</v>
      </c>
      <c r="E1589" s="22">
        <v>1476853.25</v>
      </c>
      <c r="F1589" s="22">
        <v>103149.69</v>
      </c>
      <c r="G1589" s="22">
        <v>13.22</v>
      </c>
      <c r="H1589" s="22">
        <v>0</v>
      </c>
      <c r="I1589" s="22">
        <v>14828.19</v>
      </c>
      <c r="J1589" s="22">
        <v>0</v>
      </c>
      <c r="K1589" s="22">
        <v>0</v>
      </c>
      <c r="L1589" s="22">
        <v>0</v>
      </c>
      <c r="M1589" s="22">
        <v>75656.39</v>
      </c>
      <c r="N1589" s="22">
        <v>47318.41</v>
      </c>
      <c r="O1589" s="22">
        <v>8168</v>
      </c>
      <c r="P1589" s="22">
        <v>0</v>
      </c>
      <c r="Q1589" s="22">
        <v>0</v>
      </c>
      <c r="R1589" s="22">
        <v>0</v>
      </c>
      <c r="S1589" s="22">
        <v>0</v>
      </c>
      <c r="T1589">
        <v>0</v>
      </c>
      <c r="U1589">
        <v>0</v>
      </c>
      <c r="V1589">
        <v>0</v>
      </c>
    </row>
    <row r="1590" spans="1:22" x14ac:dyDescent="0.3">
      <c r="A1590" s="18" t="s">
        <v>87</v>
      </c>
      <c r="B1590" s="17" t="s">
        <v>337</v>
      </c>
      <c r="C1590" s="17" t="s">
        <v>142</v>
      </c>
      <c r="D1590" s="22">
        <v>514371.49</v>
      </c>
      <c r="E1590" s="22">
        <v>598345.13</v>
      </c>
      <c r="F1590" s="22">
        <v>83973.64</v>
      </c>
      <c r="G1590" s="22">
        <v>10.1</v>
      </c>
      <c r="H1590" s="22">
        <v>0</v>
      </c>
      <c r="I1590" s="22">
        <v>27487.71</v>
      </c>
      <c r="J1590" s="22">
        <v>0</v>
      </c>
      <c r="K1590" s="22">
        <v>0</v>
      </c>
      <c r="L1590" s="22">
        <v>0</v>
      </c>
      <c r="M1590" s="22">
        <v>30651.93</v>
      </c>
      <c r="N1590" s="22">
        <v>22818.95</v>
      </c>
      <c r="O1590" s="22">
        <v>0</v>
      </c>
      <c r="P1590" s="22">
        <v>0</v>
      </c>
      <c r="Q1590" s="22">
        <v>0</v>
      </c>
      <c r="R1590" s="22">
        <v>0</v>
      </c>
      <c r="S1590" s="22">
        <v>0</v>
      </c>
      <c r="T1590">
        <v>0</v>
      </c>
      <c r="U1590">
        <v>0</v>
      </c>
      <c r="V1590">
        <v>0</v>
      </c>
    </row>
    <row r="1591" spans="1:22" x14ac:dyDescent="0.3">
      <c r="A1591" s="18" t="s">
        <v>87</v>
      </c>
      <c r="B1591" s="17" t="s">
        <v>337</v>
      </c>
      <c r="C1591" s="17" t="s">
        <v>143</v>
      </c>
      <c r="D1591" s="22">
        <v>1152424.97999999</v>
      </c>
      <c r="E1591" s="22">
        <v>1239261.6799999899</v>
      </c>
      <c r="F1591" s="22">
        <v>86836.7</v>
      </c>
      <c r="G1591" s="22">
        <v>53.58</v>
      </c>
      <c r="H1591" s="22">
        <v>0</v>
      </c>
      <c r="I1591" s="22">
        <v>15060.48</v>
      </c>
      <c r="J1591" s="22">
        <v>0</v>
      </c>
      <c r="K1591" s="22">
        <v>0</v>
      </c>
      <c r="L1591" s="22">
        <v>0</v>
      </c>
      <c r="M1591" s="22">
        <v>54775.48</v>
      </c>
      <c r="N1591" s="22">
        <v>45998.25</v>
      </c>
      <c r="O1591" s="22">
        <v>324.68</v>
      </c>
      <c r="P1591" s="22">
        <v>0</v>
      </c>
      <c r="Q1591" s="22">
        <v>0</v>
      </c>
      <c r="R1591" s="22">
        <v>0</v>
      </c>
      <c r="S1591" s="22">
        <v>0</v>
      </c>
      <c r="T1591">
        <v>0</v>
      </c>
      <c r="U1591">
        <v>0</v>
      </c>
      <c r="V1591">
        <v>0</v>
      </c>
    </row>
    <row r="1592" spans="1:22" x14ac:dyDescent="0.3">
      <c r="A1592" s="18" t="s">
        <v>87</v>
      </c>
      <c r="B1592" s="17" t="s">
        <v>337</v>
      </c>
      <c r="C1592" s="17" t="s">
        <v>144</v>
      </c>
      <c r="D1592" s="22">
        <v>109332.54</v>
      </c>
      <c r="E1592" s="22">
        <v>127175.44</v>
      </c>
      <c r="F1592" s="22">
        <v>17842.900000000001</v>
      </c>
      <c r="G1592" s="22">
        <v>7</v>
      </c>
      <c r="H1592" s="22">
        <v>0</v>
      </c>
      <c r="I1592" s="22">
        <v>5142.16</v>
      </c>
      <c r="J1592" s="22">
        <v>0</v>
      </c>
      <c r="K1592" s="22">
        <v>0</v>
      </c>
      <c r="L1592" s="22">
        <v>0</v>
      </c>
      <c r="M1592" s="22">
        <v>6014.7</v>
      </c>
      <c r="N1592" s="22">
        <v>40704.449999999997</v>
      </c>
      <c r="O1592" s="22">
        <v>0</v>
      </c>
      <c r="P1592" s="22">
        <v>0</v>
      </c>
      <c r="Q1592" s="22">
        <v>0</v>
      </c>
      <c r="R1592" s="22">
        <v>0</v>
      </c>
      <c r="S1592" s="22">
        <v>0</v>
      </c>
      <c r="T1592">
        <v>0</v>
      </c>
      <c r="U1592">
        <v>0</v>
      </c>
      <c r="V1592">
        <v>0</v>
      </c>
    </row>
    <row r="1593" spans="1:22" x14ac:dyDescent="0.3">
      <c r="A1593" s="18" t="s">
        <v>87</v>
      </c>
      <c r="B1593" s="17" t="s">
        <v>337</v>
      </c>
      <c r="C1593" s="17" t="s">
        <v>145</v>
      </c>
      <c r="D1593" s="22">
        <v>1102093.93</v>
      </c>
      <c r="E1593" s="22">
        <v>1206035.48</v>
      </c>
      <c r="F1593" s="22">
        <v>103941.55</v>
      </c>
      <c r="G1593" s="22">
        <v>88.91</v>
      </c>
      <c r="H1593" s="22">
        <v>0</v>
      </c>
      <c r="I1593" s="22">
        <v>20813.88</v>
      </c>
      <c r="J1593" s="22">
        <v>0</v>
      </c>
      <c r="K1593" s="22">
        <v>0</v>
      </c>
      <c r="L1593" s="22">
        <v>0</v>
      </c>
      <c r="M1593" s="22">
        <v>61782.69</v>
      </c>
      <c r="N1593" s="22">
        <v>25415.34</v>
      </c>
      <c r="O1593" s="22">
        <v>73.680000000000007</v>
      </c>
      <c r="P1593" s="22">
        <v>0</v>
      </c>
      <c r="Q1593" s="22">
        <v>0</v>
      </c>
      <c r="R1593" s="22">
        <v>0</v>
      </c>
      <c r="S1593" s="22">
        <v>0</v>
      </c>
      <c r="T1593">
        <v>0</v>
      </c>
      <c r="U1593">
        <v>0</v>
      </c>
      <c r="V1593">
        <v>0</v>
      </c>
    </row>
    <row r="1594" spans="1:22" x14ac:dyDescent="0.3">
      <c r="A1594" s="18" t="s">
        <v>87</v>
      </c>
      <c r="B1594" s="17" t="s">
        <v>337</v>
      </c>
      <c r="C1594" s="17" t="s">
        <v>146</v>
      </c>
      <c r="D1594" s="22">
        <v>1045730.98</v>
      </c>
      <c r="E1594" s="22">
        <v>1127907.32</v>
      </c>
      <c r="F1594" s="22">
        <v>82176.34</v>
      </c>
      <c r="G1594" s="22">
        <v>4.3899999999999997</v>
      </c>
      <c r="H1594" s="22">
        <v>0</v>
      </c>
      <c r="I1594" s="22">
        <v>11554.01</v>
      </c>
      <c r="J1594" s="22">
        <v>0</v>
      </c>
      <c r="K1594" s="22">
        <v>0</v>
      </c>
      <c r="L1594" s="22">
        <v>0</v>
      </c>
      <c r="M1594" s="22">
        <v>57780.21</v>
      </c>
      <c r="N1594" s="22">
        <v>17801.8</v>
      </c>
      <c r="O1594" s="22">
        <v>396.54</v>
      </c>
      <c r="P1594" s="22">
        <v>0</v>
      </c>
      <c r="Q1594" s="22">
        <v>0</v>
      </c>
      <c r="R1594" s="22">
        <v>0</v>
      </c>
      <c r="S1594" s="22">
        <v>0</v>
      </c>
      <c r="T1594">
        <v>0</v>
      </c>
      <c r="U1594">
        <v>0</v>
      </c>
      <c r="V1594">
        <v>0</v>
      </c>
    </row>
    <row r="1595" spans="1:22" x14ac:dyDescent="0.3">
      <c r="A1595" s="18" t="s">
        <v>87</v>
      </c>
      <c r="B1595" s="17" t="s">
        <v>337</v>
      </c>
      <c r="C1595" s="17" t="s">
        <v>147</v>
      </c>
      <c r="D1595" s="22">
        <v>365525.87</v>
      </c>
      <c r="E1595" s="22">
        <v>424520.51</v>
      </c>
      <c r="F1595" s="22">
        <v>58994.64</v>
      </c>
      <c r="G1595" s="22">
        <v>76.34</v>
      </c>
      <c r="H1595" s="22">
        <v>0</v>
      </c>
      <c r="I1595" s="22">
        <v>10045.49</v>
      </c>
      <c r="J1595" s="22">
        <v>0</v>
      </c>
      <c r="K1595" s="22">
        <v>0</v>
      </c>
      <c r="L1595" s="22">
        <v>0</v>
      </c>
      <c r="M1595" s="22">
        <v>21747.21</v>
      </c>
      <c r="N1595" s="22">
        <v>56650.559999999998</v>
      </c>
      <c r="O1595" s="22">
        <v>0</v>
      </c>
      <c r="P1595" s="22">
        <v>0</v>
      </c>
      <c r="Q1595" s="22">
        <v>0</v>
      </c>
      <c r="R1595" s="22">
        <v>0</v>
      </c>
      <c r="S1595" s="22">
        <v>0</v>
      </c>
      <c r="T1595">
        <v>0</v>
      </c>
      <c r="U1595">
        <v>0</v>
      </c>
      <c r="V1595">
        <v>0</v>
      </c>
    </row>
    <row r="1596" spans="1:22" x14ac:dyDescent="0.3">
      <c r="A1596" s="18" t="s">
        <v>88</v>
      </c>
      <c r="B1596" s="17" t="s">
        <v>338</v>
      </c>
      <c r="C1596" s="17" t="s">
        <v>129</v>
      </c>
      <c r="D1596" s="22">
        <v>1249965.94</v>
      </c>
      <c r="E1596" s="22">
        <v>1367875.25</v>
      </c>
      <c r="F1596" s="22">
        <v>117909.31</v>
      </c>
      <c r="G1596" s="22">
        <v>51.64</v>
      </c>
      <c r="H1596" s="22">
        <v>0</v>
      </c>
      <c r="I1596" s="22">
        <v>74051.86</v>
      </c>
      <c r="J1596" s="22">
        <v>0</v>
      </c>
      <c r="K1596" s="22">
        <v>0</v>
      </c>
      <c r="L1596" s="22">
        <v>0</v>
      </c>
      <c r="M1596" s="22">
        <v>0</v>
      </c>
      <c r="N1596" s="22">
        <v>70105.5</v>
      </c>
      <c r="O1596" s="22">
        <v>730.65</v>
      </c>
      <c r="P1596" s="22">
        <v>0</v>
      </c>
      <c r="Q1596" s="22">
        <v>0</v>
      </c>
      <c r="R1596" s="22">
        <v>0</v>
      </c>
      <c r="S1596" s="22">
        <v>0</v>
      </c>
      <c r="T1596">
        <v>0</v>
      </c>
      <c r="U1596">
        <v>0</v>
      </c>
      <c r="V1596">
        <v>0</v>
      </c>
    </row>
    <row r="1597" spans="1:22" x14ac:dyDescent="0.3">
      <c r="A1597" s="18" t="s">
        <v>88</v>
      </c>
      <c r="B1597" s="17" t="s">
        <v>338</v>
      </c>
      <c r="C1597" s="17" t="s">
        <v>130</v>
      </c>
      <c r="D1597" s="22">
        <v>1559714.32</v>
      </c>
      <c r="E1597" s="22">
        <v>1799975.06</v>
      </c>
      <c r="F1597" s="22">
        <v>240260.74</v>
      </c>
      <c r="G1597" s="22">
        <v>75.02</v>
      </c>
      <c r="H1597" s="22">
        <v>0</v>
      </c>
      <c r="I1597" s="22">
        <v>154426.85</v>
      </c>
      <c r="J1597" s="22">
        <v>0</v>
      </c>
      <c r="K1597" s="22">
        <v>0</v>
      </c>
      <c r="L1597" s="22">
        <v>0</v>
      </c>
      <c r="M1597" s="22">
        <v>0</v>
      </c>
      <c r="N1597" s="22">
        <v>68061.320000000007</v>
      </c>
      <c r="O1597" s="22">
        <v>73.45</v>
      </c>
      <c r="P1597" s="22">
        <v>0</v>
      </c>
      <c r="Q1597" s="22">
        <v>0</v>
      </c>
      <c r="R1597" s="22">
        <v>0</v>
      </c>
      <c r="S1597" s="22">
        <v>0</v>
      </c>
      <c r="T1597">
        <v>0</v>
      </c>
      <c r="U1597">
        <v>0</v>
      </c>
      <c r="V1597">
        <v>0</v>
      </c>
    </row>
    <row r="1598" spans="1:22" x14ac:dyDescent="0.3">
      <c r="A1598" s="18" t="s">
        <v>88</v>
      </c>
      <c r="B1598" s="17" t="s">
        <v>338</v>
      </c>
      <c r="C1598" s="17" t="s">
        <v>131</v>
      </c>
      <c r="D1598" s="22">
        <v>1700002</v>
      </c>
      <c r="E1598" s="22">
        <v>1803049.6963</v>
      </c>
      <c r="F1598" s="22">
        <v>215634.13</v>
      </c>
      <c r="G1598" s="22">
        <v>263.08</v>
      </c>
      <c r="H1598" s="22">
        <v>0</v>
      </c>
      <c r="I1598" s="22">
        <v>122952.56</v>
      </c>
      <c r="J1598" s="22">
        <v>0</v>
      </c>
      <c r="K1598" s="22">
        <v>0</v>
      </c>
      <c r="L1598" s="22">
        <v>0</v>
      </c>
      <c r="M1598" s="22">
        <v>0</v>
      </c>
      <c r="N1598" s="22">
        <v>101317.12</v>
      </c>
      <c r="O1598" s="22">
        <v>914.65</v>
      </c>
      <c r="P1598" s="22">
        <v>0</v>
      </c>
      <c r="Q1598" s="22">
        <v>112685.0837</v>
      </c>
      <c r="R1598" s="22">
        <v>39.21</v>
      </c>
      <c r="S1598" s="22">
        <v>59.44</v>
      </c>
      <c r="T1598">
        <v>2007.75</v>
      </c>
      <c r="U1598">
        <v>0</v>
      </c>
      <c r="V1598">
        <v>0</v>
      </c>
    </row>
    <row r="1599" spans="1:22" x14ac:dyDescent="0.3">
      <c r="A1599" s="18" t="s">
        <v>88</v>
      </c>
      <c r="B1599" s="17" t="s">
        <v>338</v>
      </c>
      <c r="C1599" s="17" t="s">
        <v>132</v>
      </c>
      <c r="D1599" s="22">
        <v>6028524.1200000001</v>
      </c>
      <c r="E1599" s="22">
        <v>7065710.7999999998</v>
      </c>
      <c r="F1599" s="22">
        <v>1037186.68</v>
      </c>
      <c r="G1599" s="22">
        <v>44.26</v>
      </c>
      <c r="H1599" s="22">
        <v>0</v>
      </c>
      <c r="I1599" s="22">
        <v>688304.73</v>
      </c>
      <c r="J1599" s="22">
        <v>0</v>
      </c>
      <c r="K1599" s="22">
        <v>0</v>
      </c>
      <c r="L1599" s="22">
        <v>0</v>
      </c>
      <c r="M1599" s="22">
        <v>0</v>
      </c>
      <c r="N1599" s="22">
        <v>257767.78</v>
      </c>
      <c r="O1599" s="22">
        <v>138.30000000000001</v>
      </c>
      <c r="P1599" s="22">
        <v>0</v>
      </c>
      <c r="Q1599" s="22">
        <v>0</v>
      </c>
      <c r="R1599" s="22">
        <v>0</v>
      </c>
      <c r="S1599" s="22">
        <v>0</v>
      </c>
      <c r="T1599">
        <v>0</v>
      </c>
      <c r="U1599">
        <v>0</v>
      </c>
      <c r="V1599">
        <v>0</v>
      </c>
    </row>
    <row r="1600" spans="1:22" x14ac:dyDescent="0.3">
      <c r="A1600" s="18" t="s">
        <v>88</v>
      </c>
      <c r="B1600" s="17" t="s">
        <v>338</v>
      </c>
      <c r="C1600" s="17" t="s">
        <v>133</v>
      </c>
      <c r="D1600" s="22">
        <v>1329755.6399999999</v>
      </c>
      <c r="E1600" s="22">
        <v>1426777.09</v>
      </c>
      <c r="F1600" s="22">
        <v>97021.45</v>
      </c>
      <c r="G1600" s="22">
        <v>23.9</v>
      </c>
      <c r="H1600" s="22">
        <v>0</v>
      </c>
      <c r="I1600" s="22">
        <v>60593.02</v>
      </c>
      <c r="J1600" s="22">
        <v>0</v>
      </c>
      <c r="K1600" s="22">
        <v>0</v>
      </c>
      <c r="L1600" s="22">
        <v>0</v>
      </c>
      <c r="M1600" s="22">
        <v>0</v>
      </c>
      <c r="N1600" s="22">
        <v>69195</v>
      </c>
      <c r="O1600" s="22">
        <v>211.89</v>
      </c>
      <c r="P1600" s="22">
        <v>0</v>
      </c>
      <c r="Q1600" s="22">
        <v>0</v>
      </c>
      <c r="R1600" s="22">
        <v>0</v>
      </c>
      <c r="S1600" s="22">
        <v>0</v>
      </c>
      <c r="T1600">
        <v>0</v>
      </c>
      <c r="U1600">
        <v>0</v>
      </c>
      <c r="V1600">
        <v>0</v>
      </c>
    </row>
    <row r="1601" spans="1:22" x14ac:dyDescent="0.3">
      <c r="A1601" s="18" t="s">
        <v>88</v>
      </c>
      <c r="B1601" s="17" t="s">
        <v>338</v>
      </c>
      <c r="C1601" s="17" t="s">
        <v>134</v>
      </c>
      <c r="D1601" s="22">
        <v>608375.28</v>
      </c>
      <c r="E1601" s="22">
        <v>761028.43</v>
      </c>
      <c r="F1601" s="22">
        <v>152653.15</v>
      </c>
      <c r="G1601" s="22">
        <v>8.56</v>
      </c>
      <c r="H1601" s="22">
        <v>0</v>
      </c>
      <c r="I1601" s="22">
        <v>59881.41</v>
      </c>
      <c r="J1601" s="22">
        <v>0</v>
      </c>
      <c r="K1601" s="22">
        <v>0</v>
      </c>
      <c r="L1601" s="22">
        <v>0</v>
      </c>
      <c r="M1601" s="22">
        <v>0</v>
      </c>
      <c r="N1601" s="22">
        <v>47234.39</v>
      </c>
      <c r="O1601" s="22">
        <v>0</v>
      </c>
      <c r="P1601" s="22">
        <v>0</v>
      </c>
      <c r="Q1601" s="22">
        <v>0</v>
      </c>
      <c r="R1601" s="22">
        <v>0</v>
      </c>
      <c r="S1601" s="22">
        <v>0</v>
      </c>
      <c r="T1601">
        <v>0</v>
      </c>
      <c r="U1601">
        <v>0</v>
      </c>
      <c r="V1601">
        <v>0</v>
      </c>
    </row>
    <row r="1602" spans="1:22" x14ac:dyDescent="0.3">
      <c r="A1602" s="18" t="s">
        <v>88</v>
      </c>
      <c r="B1602" s="17" t="s">
        <v>338</v>
      </c>
      <c r="C1602" s="17" t="s">
        <v>135</v>
      </c>
      <c r="D1602" s="22">
        <v>3619381.8</v>
      </c>
      <c r="E1602" s="22">
        <v>4085821.23</v>
      </c>
      <c r="F1602" s="22">
        <v>466439.43</v>
      </c>
      <c r="G1602" s="22">
        <v>79.5</v>
      </c>
      <c r="H1602" s="22">
        <v>0</v>
      </c>
      <c r="I1602" s="22">
        <v>305581.33</v>
      </c>
      <c r="J1602" s="22">
        <v>0</v>
      </c>
      <c r="K1602" s="22">
        <v>0</v>
      </c>
      <c r="L1602" s="22">
        <v>0</v>
      </c>
      <c r="M1602" s="22">
        <v>0</v>
      </c>
      <c r="N1602" s="22">
        <v>116845.9</v>
      </c>
      <c r="O1602" s="22">
        <v>829.02</v>
      </c>
      <c r="P1602" s="22">
        <v>0</v>
      </c>
      <c r="Q1602" s="22">
        <v>0</v>
      </c>
      <c r="R1602" s="22">
        <v>0</v>
      </c>
      <c r="S1602" s="22">
        <v>0</v>
      </c>
      <c r="T1602">
        <v>0</v>
      </c>
      <c r="U1602">
        <v>0</v>
      </c>
      <c r="V1602">
        <v>0</v>
      </c>
    </row>
    <row r="1603" spans="1:22" x14ac:dyDescent="0.3">
      <c r="A1603" s="18" t="s">
        <v>88</v>
      </c>
      <c r="B1603" s="17" t="s">
        <v>338</v>
      </c>
      <c r="C1603" s="17" t="s">
        <v>136</v>
      </c>
      <c r="D1603" s="22">
        <v>14807853.880000001</v>
      </c>
      <c r="E1603" s="22">
        <v>10983646.7267</v>
      </c>
      <c r="F1603" s="22">
        <v>2371520.41</v>
      </c>
      <c r="G1603" s="22">
        <v>27.08</v>
      </c>
      <c r="H1603" s="22">
        <v>0</v>
      </c>
      <c r="I1603" s="22">
        <v>684545.26</v>
      </c>
      <c r="J1603" s="22">
        <v>0</v>
      </c>
      <c r="K1603" s="22">
        <v>0</v>
      </c>
      <c r="L1603" s="22">
        <v>0</v>
      </c>
      <c r="M1603" s="22">
        <v>0</v>
      </c>
      <c r="N1603" s="22">
        <v>357386.82</v>
      </c>
      <c r="O1603" s="22">
        <v>1249.02</v>
      </c>
      <c r="P1603" s="22">
        <v>0</v>
      </c>
      <c r="Q1603" s="22">
        <v>6274561.0532999998</v>
      </c>
      <c r="R1603" s="22">
        <v>74581.19</v>
      </c>
      <c r="S1603" s="22">
        <v>4252.3</v>
      </c>
      <c r="T1603">
        <v>488243.39</v>
      </c>
      <c r="U1603">
        <v>25</v>
      </c>
      <c r="V1603">
        <v>0</v>
      </c>
    </row>
    <row r="1604" spans="1:22" x14ac:dyDescent="0.3">
      <c r="A1604" s="18" t="s">
        <v>88</v>
      </c>
      <c r="B1604" s="17" t="s">
        <v>338</v>
      </c>
      <c r="C1604" s="17" t="s">
        <v>137</v>
      </c>
      <c r="D1604" s="22">
        <v>1192313.1499999999</v>
      </c>
      <c r="E1604" s="22">
        <v>1287395.5900000001</v>
      </c>
      <c r="F1604" s="22">
        <v>95082.44</v>
      </c>
      <c r="G1604" s="22">
        <v>29.43</v>
      </c>
      <c r="H1604" s="22">
        <v>0</v>
      </c>
      <c r="I1604" s="22">
        <v>62247.040000000001</v>
      </c>
      <c r="J1604" s="22">
        <v>0</v>
      </c>
      <c r="K1604" s="22">
        <v>0</v>
      </c>
      <c r="L1604" s="22">
        <v>0</v>
      </c>
      <c r="M1604" s="22">
        <v>0</v>
      </c>
      <c r="N1604" s="22">
        <v>48285.86</v>
      </c>
      <c r="O1604" s="22">
        <v>1508.51</v>
      </c>
      <c r="P1604" s="22">
        <v>0</v>
      </c>
      <c r="Q1604" s="22">
        <v>0</v>
      </c>
      <c r="R1604" s="22">
        <v>0</v>
      </c>
      <c r="S1604" s="22">
        <v>0</v>
      </c>
      <c r="T1604">
        <v>0</v>
      </c>
      <c r="U1604">
        <v>0</v>
      </c>
      <c r="V1604">
        <v>0</v>
      </c>
    </row>
    <row r="1605" spans="1:22" x14ac:dyDescent="0.3">
      <c r="A1605" s="18" t="s">
        <v>88</v>
      </c>
      <c r="B1605" s="17" t="s">
        <v>338</v>
      </c>
      <c r="C1605" s="17" t="s">
        <v>138</v>
      </c>
      <c r="D1605" s="22">
        <v>1667632.59</v>
      </c>
      <c r="E1605" s="22">
        <v>1830430.07</v>
      </c>
      <c r="F1605" s="22">
        <v>162797.48000000001</v>
      </c>
      <c r="G1605" s="22">
        <v>37.19</v>
      </c>
      <c r="H1605" s="22">
        <v>0</v>
      </c>
      <c r="I1605" s="22">
        <v>103071.27</v>
      </c>
      <c r="J1605" s="22">
        <v>0</v>
      </c>
      <c r="K1605" s="22">
        <v>0</v>
      </c>
      <c r="L1605" s="22">
        <v>0</v>
      </c>
      <c r="M1605" s="22">
        <v>0</v>
      </c>
      <c r="N1605" s="22">
        <v>88096.84</v>
      </c>
      <c r="O1605" s="22">
        <v>245.3</v>
      </c>
      <c r="P1605" s="22">
        <v>0</v>
      </c>
      <c r="Q1605" s="22">
        <v>0</v>
      </c>
      <c r="R1605" s="22">
        <v>0</v>
      </c>
      <c r="S1605" s="22">
        <v>0</v>
      </c>
      <c r="T1605">
        <v>0</v>
      </c>
      <c r="U1605">
        <v>0</v>
      </c>
      <c r="V1605">
        <v>0</v>
      </c>
    </row>
    <row r="1606" spans="1:22" x14ac:dyDescent="0.3">
      <c r="A1606" s="18" t="s">
        <v>88</v>
      </c>
      <c r="B1606" s="17" t="s">
        <v>338</v>
      </c>
      <c r="C1606" s="17" t="s">
        <v>139</v>
      </c>
      <c r="D1606" s="22">
        <v>1074747.19</v>
      </c>
      <c r="E1606" s="22">
        <v>1219539.06</v>
      </c>
      <c r="F1606" s="22">
        <v>144791.87</v>
      </c>
      <c r="G1606" s="22">
        <v>42.99</v>
      </c>
      <c r="H1606" s="22">
        <v>0</v>
      </c>
      <c r="I1606" s="22">
        <v>92103.92</v>
      </c>
      <c r="J1606" s="22">
        <v>0</v>
      </c>
      <c r="K1606" s="22">
        <v>0</v>
      </c>
      <c r="L1606" s="22">
        <v>0</v>
      </c>
      <c r="M1606" s="22">
        <v>0</v>
      </c>
      <c r="N1606" s="22">
        <v>40307.72</v>
      </c>
      <c r="O1606" s="22">
        <v>152.82</v>
      </c>
      <c r="P1606" s="22">
        <v>0</v>
      </c>
      <c r="Q1606" s="22">
        <v>0</v>
      </c>
      <c r="R1606" s="22">
        <v>0</v>
      </c>
      <c r="S1606" s="22">
        <v>0</v>
      </c>
      <c r="T1606">
        <v>0</v>
      </c>
      <c r="U1606">
        <v>0</v>
      </c>
      <c r="V1606">
        <v>0</v>
      </c>
    </row>
    <row r="1607" spans="1:22" x14ac:dyDescent="0.3">
      <c r="A1607" s="18" t="s">
        <v>88</v>
      </c>
      <c r="B1607" s="17" t="s">
        <v>338</v>
      </c>
      <c r="C1607" s="17" t="s">
        <v>140</v>
      </c>
      <c r="D1607" s="22">
        <v>1700698.28</v>
      </c>
      <c r="E1607" s="22">
        <v>1907116.55</v>
      </c>
      <c r="F1607" s="22">
        <v>206418.27</v>
      </c>
      <c r="G1607" s="22">
        <v>44.72</v>
      </c>
      <c r="H1607" s="22">
        <v>0</v>
      </c>
      <c r="I1607" s="22">
        <v>134629.07999999999</v>
      </c>
      <c r="J1607" s="22">
        <v>0</v>
      </c>
      <c r="K1607" s="22">
        <v>0</v>
      </c>
      <c r="L1607" s="22">
        <v>0</v>
      </c>
      <c r="M1607" s="22">
        <v>0</v>
      </c>
      <c r="N1607" s="22">
        <v>56654.34</v>
      </c>
      <c r="O1607" s="22">
        <v>1045.53</v>
      </c>
      <c r="P1607" s="22">
        <v>0</v>
      </c>
      <c r="Q1607" s="22">
        <v>0</v>
      </c>
      <c r="R1607" s="22">
        <v>0</v>
      </c>
      <c r="S1607" s="22">
        <v>0</v>
      </c>
      <c r="T1607">
        <v>0</v>
      </c>
      <c r="U1607">
        <v>0</v>
      </c>
      <c r="V1607">
        <v>0</v>
      </c>
    </row>
    <row r="1608" spans="1:22" x14ac:dyDescent="0.3">
      <c r="A1608" s="18" t="s">
        <v>88</v>
      </c>
      <c r="B1608" s="17" t="s">
        <v>338</v>
      </c>
      <c r="C1608" s="17" t="s">
        <v>141</v>
      </c>
      <c r="D1608" s="22">
        <v>1700019.55</v>
      </c>
      <c r="E1608" s="22">
        <v>1828385.28</v>
      </c>
      <c r="F1608" s="22">
        <v>128365.73</v>
      </c>
      <c r="G1608" s="22">
        <v>31.59</v>
      </c>
      <c r="H1608" s="22">
        <v>0</v>
      </c>
      <c r="I1608" s="22">
        <v>83663.990000000005</v>
      </c>
      <c r="J1608" s="22">
        <v>0</v>
      </c>
      <c r="K1608" s="22">
        <v>0</v>
      </c>
      <c r="L1608" s="22">
        <v>0</v>
      </c>
      <c r="M1608" s="22">
        <v>0</v>
      </c>
      <c r="N1608" s="22">
        <v>41365.949999999997</v>
      </c>
      <c r="O1608" s="22">
        <v>0</v>
      </c>
      <c r="P1608" s="22">
        <v>0</v>
      </c>
      <c r="Q1608" s="22">
        <v>0</v>
      </c>
      <c r="R1608" s="22">
        <v>0</v>
      </c>
      <c r="S1608" s="22">
        <v>0</v>
      </c>
      <c r="T1608">
        <v>0</v>
      </c>
      <c r="U1608">
        <v>0</v>
      </c>
      <c r="V1608">
        <v>0</v>
      </c>
    </row>
    <row r="1609" spans="1:22" x14ac:dyDescent="0.3">
      <c r="A1609" s="18" t="s">
        <v>88</v>
      </c>
      <c r="B1609" s="17" t="s">
        <v>338</v>
      </c>
      <c r="C1609" s="17" t="s">
        <v>142</v>
      </c>
      <c r="D1609" s="22">
        <v>482538.38</v>
      </c>
      <c r="E1609" s="22">
        <v>576193.69999999995</v>
      </c>
      <c r="F1609" s="22">
        <v>93655.32</v>
      </c>
      <c r="G1609" s="22">
        <v>0</v>
      </c>
      <c r="H1609" s="22">
        <v>0</v>
      </c>
      <c r="I1609" s="22">
        <v>48490</v>
      </c>
      <c r="J1609" s="22">
        <v>0</v>
      </c>
      <c r="K1609" s="22">
        <v>0</v>
      </c>
      <c r="L1609" s="22">
        <v>0</v>
      </c>
      <c r="M1609" s="22">
        <v>0</v>
      </c>
      <c r="N1609" s="22">
        <v>23668.39</v>
      </c>
      <c r="O1609" s="22">
        <v>25</v>
      </c>
      <c r="P1609" s="22">
        <v>0</v>
      </c>
      <c r="Q1609" s="22">
        <v>0</v>
      </c>
      <c r="R1609" s="22">
        <v>0</v>
      </c>
      <c r="S1609" s="22">
        <v>0</v>
      </c>
      <c r="T1609">
        <v>0</v>
      </c>
      <c r="U1609">
        <v>0</v>
      </c>
      <c r="V1609">
        <v>0</v>
      </c>
    </row>
    <row r="1610" spans="1:22" x14ac:dyDescent="0.3">
      <c r="A1610" s="18" t="s">
        <v>88</v>
      </c>
      <c r="B1610" s="17" t="s">
        <v>338</v>
      </c>
      <c r="C1610" s="17" t="s">
        <v>143</v>
      </c>
      <c r="D1610" s="22">
        <v>943737.63999999897</v>
      </c>
      <c r="E1610" s="22">
        <v>989946.40999999898</v>
      </c>
      <c r="F1610" s="22">
        <v>46208.77</v>
      </c>
      <c r="G1610" s="22">
        <v>32.659999999999997</v>
      </c>
      <c r="H1610" s="22">
        <v>0</v>
      </c>
      <c r="I1610" s="22">
        <v>29845.52</v>
      </c>
      <c r="J1610" s="22">
        <v>0</v>
      </c>
      <c r="K1610" s="22">
        <v>0</v>
      </c>
      <c r="L1610" s="22">
        <v>0</v>
      </c>
      <c r="M1610" s="22">
        <v>0</v>
      </c>
      <c r="N1610" s="22">
        <v>39001.25</v>
      </c>
      <c r="O1610" s="22">
        <v>1475.05</v>
      </c>
      <c r="P1610" s="22">
        <v>0</v>
      </c>
      <c r="Q1610" s="22">
        <v>0</v>
      </c>
      <c r="R1610" s="22">
        <v>0</v>
      </c>
      <c r="S1610" s="22">
        <v>0</v>
      </c>
      <c r="T1610">
        <v>0</v>
      </c>
      <c r="U1610">
        <v>0</v>
      </c>
      <c r="V1610">
        <v>0</v>
      </c>
    </row>
    <row r="1611" spans="1:22" x14ac:dyDescent="0.3">
      <c r="A1611" s="18" t="s">
        <v>88</v>
      </c>
      <c r="B1611" s="17" t="s">
        <v>338</v>
      </c>
      <c r="C1611" s="17" t="s">
        <v>144</v>
      </c>
      <c r="D1611" s="22">
        <v>168132.12</v>
      </c>
      <c r="E1611" s="22">
        <v>184929.44</v>
      </c>
      <c r="F1611" s="22">
        <v>16797.32</v>
      </c>
      <c r="G1611" s="22">
        <v>1.72</v>
      </c>
      <c r="H1611" s="22">
        <v>0</v>
      </c>
      <c r="I1611" s="22">
        <v>9400.8700000000008</v>
      </c>
      <c r="J1611" s="22">
        <v>0</v>
      </c>
      <c r="K1611" s="22">
        <v>0</v>
      </c>
      <c r="L1611" s="22">
        <v>0</v>
      </c>
      <c r="M1611" s="22">
        <v>0</v>
      </c>
      <c r="N1611" s="22">
        <v>13133.5</v>
      </c>
      <c r="O1611" s="22">
        <v>0</v>
      </c>
      <c r="P1611" s="22">
        <v>0</v>
      </c>
      <c r="Q1611" s="22">
        <v>0</v>
      </c>
      <c r="R1611" s="22">
        <v>0</v>
      </c>
      <c r="S1611" s="22">
        <v>0</v>
      </c>
      <c r="T1611">
        <v>0</v>
      </c>
      <c r="U1611">
        <v>0</v>
      </c>
      <c r="V1611">
        <v>0</v>
      </c>
    </row>
    <row r="1612" spans="1:22" x14ac:dyDescent="0.3">
      <c r="A1612" s="18" t="s">
        <v>88</v>
      </c>
      <c r="B1612" s="17" t="s">
        <v>338</v>
      </c>
      <c r="C1612" s="17" t="s">
        <v>145</v>
      </c>
      <c r="D1612" s="22">
        <v>2102065.17</v>
      </c>
      <c r="E1612" s="22">
        <v>2268874.1</v>
      </c>
      <c r="F1612" s="22">
        <v>166808.93</v>
      </c>
      <c r="G1612" s="22">
        <v>64.23</v>
      </c>
      <c r="H1612" s="22">
        <v>0</v>
      </c>
      <c r="I1612" s="22">
        <v>109211.43</v>
      </c>
      <c r="J1612" s="22">
        <v>0</v>
      </c>
      <c r="K1612" s="22">
        <v>0</v>
      </c>
      <c r="L1612" s="22">
        <v>0</v>
      </c>
      <c r="M1612" s="22">
        <v>0</v>
      </c>
      <c r="N1612" s="22">
        <v>94415.27</v>
      </c>
      <c r="O1612" s="22">
        <v>853.38</v>
      </c>
      <c r="P1612" s="22">
        <v>0</v>
      </c>
      <c r="Q1612" s="22">
        <v>0</v>
      </c>
      <c r="R1612" s="22">
        <v>0</v>
      </c>
      <c r="S1612" s="22">
        <v>0</v>
      </c>
      <c r="T1612">
        <v>0</v>
      </c>
      <c r="U1612">
        <v>0</v>
      </c>
      <c r="V1612">
        <v>0</v>
      </c>
    </row>
    <row r="1613" spans="1:22" x14ac:dyDescent="0.3">
      <c r="A1613" s="18" t="s">
        <v>88</v>
      </c>
      <c r="B1613" s="17" t="s">
        <v>338</v>
      </c>
      <c r="C1613" s="17" t="s">
        <v>146</v>
      </c>
      <c r="D1613" s="22">
        <v>172403.20000000001</v>
      </c>
      <c r="E1613" s="22">
        <v>172316.50820000001</v>
      </c>
      <c r="F1613" s="22">
        <v>100.92</v>
      </c>
      <c r="G1613" s="22">
        <v>0</v>
      </c>
      <c r="H1613" s="22">
        <v>0</v>
      </c>
      <c r="I1613" s="22">
        <v>0</v>
      </c>
      <c r="J1613" s="22">
        <v>0</v>
      </c>
      <c r="K1613" s="22">
        <v>0</v>
      </c>
      <c r="L1613" s="22">
        <v>0</v>
      </c>
      <c r="M1613" s="22">
        <v>0</v>
      </c>
      <c r="N1613" s="22">
        <v>45882.81</v>
      </c>
      <c r="O1613" s="22">
        <v>141.37</v>
      </c>
      <c r="P1613" s="22">
        <v>0</v>
      </c>
      <c r="Q1613" s="22">
        <v>187.61179999999999</v>
      </c>
      <c r="R1613" s="22">
        <v>0</v>
      </c>
      <c r="S1613" s="22">
        <v>0</v>
      </c>
      <c r="T1613">
        <v>0</v>
      </c>
      <c r="U1613">
        <v>0</v>
      </c>
      <c r="V1613">
        <v>0</v>
      </c>
    </row>
    <row r="1614" spans="1:22" x14ac:dyDescent="0.3">
      <c r="A1614" s="18" t="s">
        <v>88</v>
      </c>
      <c r="B1614" s="17" t="s">
        <v>338</v>
      </c>
      <c r="C1614" s="17" t="s">
        <v>147</v>
      </c>
      <c r="D1614" s="22">
        <v>1910715.8</v>
      </c>
      <c r="E1614" s="22">
        <v>2236191.4500000002</v>
      </c>
      <c r="F1614" s="22">
        <v>325475.65000000002</v>
      </c>
      <c r="G1614" s="22">
        <v>166.59</v>
      </c>
      <c r="H1614" s="22">
        <v>0</v>
      </c>
      <c r="I1614" s="22">
        <v>196900.26</v>
      </c>
      <c r="J1614" s="22">
        <v>0</v>
      </c>
      <c r="K1614" s="22">
        <v>0</v>
      </c>
      <c r="L1614" s="22">
        <v>0</v>
      </c>
      <c r="M1614" s="22">
        <v>0</v>
      </c>
      <c r="N1614" s="22">
        <v>123105.8</v>
      </c>
      <c r="O1614" s="22">
        <v>0</v>
      </c>
      <c r="P1614" s="22">
        <v>0</v>
      </c>
      <c r="Q1614" s="22">
        <v>0</v>
      </c>
      <c r="R1614" s="22">
        <v>0</v>
      </c>
      <c r="S1614" s="22">
        <v>0</v>
      </c>
      <c r="T1614">
        <v>0</v>
      </c>
      <c r="U1614">
        <v>0</v>
      </c>
      <c r="V1614">
        <v>0</v>
      </c>
    </row>
    <row r="1615" spans="1:22" x14ac:dyDescent="0.3">
      <c r="A1615" s="18" t="s">
        <v>88</v>
      </c>
      <c r="B1615" s="17" t="s">
        <v>338</v>
      </c>
      <c r="C1615" s="17" t="s">
        <v>148</v>
      </c>
      <c r="D1615" s="22">
        <v>332518.92</v>
      </c>
      <c r="E1615" s="22">
        <v>385415.29</v>
      </c>
      <c r="F1615" s="22">
        <v>52896.37</v>
      </c>
      <c r="G1615" s="22">
        <v>1.2</v>
      </c>
      <c r="H1615" s="22">
        <v>0</v>
      </c>
      <c r="I1615" s="22">
        <v>33121.550000000003</v>
      </c>
      <c r="J1615" s="22">
        <v>0</v>
      </c>
      <c r="K1615" s="22">
        <v>0</v>
      </c>
      <c r="L1615" s="22">
        <v>0</v>
      </c>
      <c r="M1615" s="22">
        <v>0</v>
      </c>
      <c r="N1615" s="22">
        <v>13917.54</v>
      </c>
      <c r="O1615" s="22">
        <v>134.11000000000001</v>
      </c>
      <c r="P1615" s="22">
        <v>0</v>
      </c>
      <c r="Q1615" s="22">
        <v>0</v>
      </c>
      <c r="R1615" s="22">
        <v>0</v>
      </c>
      <c r="S1615" s="22">
        <v>0</v>
      </c>
      <c r="T1615">
        <v>0</v>
      </c>
      <c r="U1615">
        <v>0</v>
      </c>
      <c r="V1615">
        <v>0</v>
      </c>
    </row>
    <row r="1616" spans="1:22" x14ac:dyDescent="0.3">
      <c r="A1616" s="18" t="s">
        <v>89</v>
      </c>
      <c r="B1616" s="17" t="s">
        <v>339</v>
      </c>
      <c r="C1616" s="17" t="s">
        <v>129</v>
      </c>
      <c r="D1616" s="22">
        <v>782591.79</v>
      </c>
      <c r="E1616" s="22">
        <v>873921.3</v>
      </c>
      <c r="F1616" s="22">
        <v>91329.51</v>
      </c>
      <c r="G1616" s="22">
        <v>21.56</v>
      </c>
      <c r="H1616" s="22">
        <v>0</v>
      </c>
      <c r="I1616" s="22">
        <v>0</v>
      </c>
      <c r="J1616" s="22">
        <v>0</v>
      </c>
      <c r="K1616" s="22">
        <v>0</v>
      </c>
      <c r="L1616" s="22">
        <v>0</v>
      </c>
      <c r="M1616" s="22">
        <v>74874.98</v>
      </c>
      <c r="N1616" s="22">
        <v>25203.05</v>
      </c>
      <c r="O1616" s="22">
        <v>2093.84</v>
      </c>
      <c r="P1616" s="22">
        <v>0</v>
      </c>
      <c r="Q1616" s="22">
        <v>0</v>
      </c>
      <c r="R1616" s="22">
        <v>0</v>
      </c>
      <c r="S1616" s="22">
        <v>0</v>
      </c>
      <c r="T1616">
        <v>0</v>
      </c>
      <c r="U1616">
        <v>0</v>
      </c>
      <c r="V1616">
        <v>0</v>
      </c>
    </row>
    <row r="1617" spans="1:22" x14ac:dyDescent="0.3">
      <c r="A1617" s="18" t="s">
        <v>89</v>
      </c>
      <c r="B1617" s="17" t="s">
        <v>339</v>
      </c>
      <c r="C1617" s="17" t="s">
        <v>130</v>
      </c>
      <c r="D1617" s="22">
        <v>308525.7</v>
      </c>
      <c r="E1617" s="22">
        <v>508885.61</v>
      </c>
      <c r="F1617" s="22">
        <v>200359.91</v>
      </c>
      <c r="G1617" s="22">
        <v>8</v>
      </c>
      <c r="H1617" s="22">
        <v>0</v>
      </c>
      <c r="I1617" s="22">
        <v>0</v>
      </c>
      <c r="J1617" s="22">
        <v>0</v>
      </c>
      <c r="K1617" s="22">
        <v>0</v>
      </c>
      <c r="L1617" s="22">
        <v>0</v>
      </c>
      <c r="M1617" s="22">
        <v>43599.82</v>
      </c>
      <c r="N1617" s="22">
        <v>70015.8</v>
      </c>
      <c r="O1617" s="22">
        <v>25</v>
      </c>
      <c r="P1617" s="22">
        <v>0</v>
      </c>
      <c r="Q1617" s="22">
        <v>0</v>
      </c>
      <c r="R1617" s="22">
        <v>0</v>
      </c>
      <c r="S1617" s="22">
        <v>0</v>
      </c>
      <c r="T1617">
        <v>0</v>
      </c>
      <c r="U1617">
        <v>0</v>
      </c>
      <c r="V1617">
        <v>0</v>
      </c>
    </row>
    <row r="1618" spans="1:22" x14ac:dyDescent="0.3">
      <c r="A1618" s="18" t="s">
        <v>89</v>
      </c>
      <c r="B1618" s="17" t="s">
        <v>339</v>
      </c>
      <c r="C1618" s="17" t="s">
        <v>131</v>
      </c>
      <c r="D1618" s="22">
        <v>1029445.14</v>
      </c>
      <c r="E1618" s="22">
        <v>1161234.4099999999</v>
      </c>
      <c r="F1618" s="22">
        <v>131789.26999999999</v>
      </c>
      <c r="G1618" s="22">
        <v>13.71</v>
      </c>
      <c r="H1618" s="22">
        <v>0</v>
      </c>
      <c r="I1618" s="22">
        <v>0</v>
      </c>
      <c r="J1618" s="22">
        <v>0</v>
      </c>
      <c r="K1618" s="22">
        <v>0</v>
      </c>
      <c r="L1618" s="22">
        <v>0</v>
      </c>
      <c r="M1618" s="22">
        <v>99491</v>
      </c>
      <c r="N1618" s="22">
        <v>16520.32</v>
      </c>
      <c r="O1618" s="22">
        <v>723.98</v>
      </c>
      <c r="P1618" s="22">
        <v>0</v>
      </c>
      <c r="Q1618" s="22">
        <v>0</v>
      </c>
      <c r="R1618" s="22">
        <v>0</v>
      </c>
      <c r="S1618" s="22">
        <v>0</v>
      </c>
      <c r="T1618">
        <v>0</v>
      </c>
      <c r="U1618">
        <v>0</v>
      </c>
      <c r="V1618">
        <v>0</v>
      </c>
    </row>
    <row r="1619" spans="1:22" x14ac:dyDescent="0.3">
      <c r="A1619" s="18" t="s">
        <v>89</v>
      </c>
      <c r="B1619" s="17" t="s">
        <v>339</v>
      </c>
      <c r="C1619" s="17" t="s">
        <v>132</v>
      </c>
      <c r="D1619" s="22">
        <v>65753.94</v>
      </c>
      <c r="E1619" s="22">
        <v>90014.62</v>
      </c>
      <c r="F1619" s="22">
        <v>24260.68</v>
      </c>
      <c r="G1619" s="22">
        <v>1.64</v>
      </c>
      <c r="H1619" s="22">
        <v>0</v>
      </c>
      <c r="I1619" s="22">
        <v>0</v>
      </c>
      <c r="J1619" s="22">
        <v>0</v>
      </c>
      <c r="K1619" s="22">
        <v>0</v>
      </c>
      <c r="L1619" s="22">
        <v>0</v>
      </c>
      <c r="M1619" s="22">
        <v>7712.2</v>
      </c>
      <c r="N1619" s="22">
        <v>1081.97</v>
      </c>
      <c r="O1619" s="22">
        <v>0</v>
      </c>
      <c r="P1619" s="22">
        <v>0</v>
      </c>
      <c r="Q1619" s="22">
        <v>0</v>
      </c>
      <c r="R1619" s="22">
        <v>0</v>
      </c>
      <c r="S1619" s="22">
        <v>0</v>
      </c>
      <c r="T1619">
        <v>0</v>
      </c>
      <c r="U1619">
        <v>0</v>
      </c>
      <c r="V1619">
        <v>0</v>
      </c>
    </row>
    <row r="1620" spans="1:22" x14ac:dyDescent="0.3">
      <c r="A1620" s="18" t="s">
        <v>89</v>
      </c>
      <c r="B1620" s="17" t="s">
        <v>339</v>
      </c>
      <c r="C1620" s="17" t="s">
        <v>133</v>
      </c>
      <c r="D1620" s="22">
        <v>1099567.3500000001</v>
      </c>
      <c r="E1620" s="22">
        <v>1228421.94</v>
      </c>
      <c r="F1620" s="22">
        <v>128854.59</v>
      </c>
      <c r="G1620" s="22">
        <v>27.9</v>
      </c>
      <c r="H1620" s="22">
        <v>0</v>
      </c>
      <c r="I1620" s="22">
        <v>0</v>
      </c>
      <c r="J1620" s="22">
        <v>0</v>
      </c>
      <c r="K1620" s="22">
        <v>0</v>
      </c>
      <c r="L1620" s="22">
        <v>0</v>
      </c>
      <c r="M1620" s="22">
        <v>105247.55</v>
      </c>
      <c r="N1620" s="22">
        <v>57597.32</v>
      </c>
      <c r="O1620" s="22">
        <v>200.48</v>
      </c>
      <c r="P1620" s="22">
        <v>0</v>
      </c>
      <c r="Q1620" s="22">
        <v>0</v>
      </c>
      <c r="R1620" s="22">
        <v>0</v>
      </c>
      <c r="S1620" s="22">
        <v>0</v>
      </c>
      <c r="T1620">
        <v>0</v>
      </c>
      <c r="U1620">
        <v>0</v>
      </c>
      <c r="V1620">
        <v>0</v>
      </c>
    </row>
    <row r="1621" spans="1:22" x14ac:dyDescent="0.3">
      <c r="A1621" s="18" t="s">
        <v>89</v>
      </c>
      <c r="B1621" s="17" t="s">
        <v>339</v>
      </c>
      <c r="C1621" s="17" t="s">
        <v>134</v>
      </c>
      <c r="D1621" s="22">
        <v>996900.68</v>
      </c>
      <c r="E1621" s="22">
        <v>1115527.19</v>
      </c>
      <c r="F1621" s="22">
        <v>118626.51</v>
      </c>
      <c r="G1621" s="22">
        <v>15.88</v>
      </c>
      <c r="H1621" s="22">
        <v>0</v>
      </c>
      <c r="I1621" s="22">
        <v>0</v>
      </c>
      <c r="J1621" s="22">
        <v>0</v>
      </c>
      <c r="K1621" s="22">
        <v>0</v>
      </c>
      <c r="L1621" s="22">
        <v>0</v>
      </c>
      <c r="M1621" s="22">
        <v>95575.12</v>
      </c>
      <c r="N1621" s="22">
        <v>27868.53</v>
      </c>
      <c r="O1621" s="22">
        <v>93.56</v>
      </c>
      <c r="P1621" s="22">
        <v>0</v>
      </c>
      <c r="Q1621" s="22">
        <v>0</v>
      </c>
      <c r="R1621" s="22">
        <v>0</v>
      </c>
      <c r="S1621" s="22">
        <v>0</v>
      </c>
      <c r="T1621">
        <v>0</v>
      </c>
      <c r="U1621">
        <v>0</v>
      </c>
      <c r="V1621">
        <v>0</v>
      </c>
    </row>
    <row r="1622" spans="1:22" x14ac:dyDescent="0.3">
      <c r="A1622" s="18" t="s">
        <v>89</v>
      </c>
      <c r="B1622" s="17" t="s">
        <v>339</v>
      </c>
      <c r="C1622" s="17" t="s">
        <v>135</v>
      </c>
      <c r="D1622" s="22">
        <v>1404502.4</v>
      </c>
      <c r="E1622" s="22">
        <v>1586319.34</v>
      </c>
      <c r="F1622" s="22">
        <v>181816.94</v>
      </c>
      <c r="G1622" s="22">
        <v>0</v>
      </c>
      <c r="H1622" s="22">
        <v>0</v>
      </c>
      <c r="I1622" s="22">
        <v>0</v>
      </c>
      <c r="J1622" s="22">
        <v>0</v>
      </c>
      <c r="K1622" s="22">
        <v>0</v>
      </c>
      <c r="L1622" s="22">
        <v>0</v>
      </c>
      <c r="M1622" s="22">
        <v>135911.06</v>
      </c>
      <c r="N1622" s="22">
        <v>63643.91</v>
      </c>
      <c r="O1622" s="22">
        <v>348.5</v>
      </c>
      <c r="P1622" s="22">
        <v>0</v>
      </c>
      <c r="Q1622" s="22">
        <v>0</v>
      </c>
      <c r="R1622" s="22">
        <v>0</v>
      </c>
      <c r="S1622" s="22">
        <v>0</v>
      </c>
      <c r="T1622">
        <v>0</v>
      </c>
      <c r="U1622">
        <v>0</v>
      </c>
      <c r="V1622">
        <v>0</v>
      </c>
    </row>
    <row r="1623" spans="1:22" x14ac:dyDescent="0.3">
      <c r="A1623" s="18" t="s">
        <v>89</v>
      </c>
      <c r="B1623" s="17" t="s">
        <v>339</v>
      </c>
      <c r="C1623" s="17" t="s">
        <v>136</v>
      </c>
      <c r="D1623" s="22">
        <v>634446.16</v>
      </c>
      <c r="E1623" s="22">
        <v>1035781.97</v>
      </c>
      <c r="F1623" s="22">
        <v>401335.81</v>
      </c>
      <c r="G1623" s="22">
        <v>0</v>
      </c>
      <c r="H1623" s="22">
        <v>0</v>
      </c>
      <c r="I1623" s="22">
        <v>0</v>
      </c>
      <c r="J1623" s="22">
        <v>0</v>
      </c>
      <c r="K1623" s="22">
        <v>0</v>
      </c>
      <c r="L1623" s="22">
        <v>0</v>
      </c>
      <c r="M1623" s="22">
        <v>88742.77</v>
      </c>
      <c r="N1623" s="22">
        <v>57520.37</v>
      </c>
      <c r="O1623" s="22">
        <v>0</v>
      </c>
      <c r="P1623" s="22">
        <v>0</v>
      </c>
      <c r="Q1623" s="22">
        <v>0</v>
      </c>
      <c r="R1623" s="22">
        <v>0</v>
      </c>
      <c r="S1623" s="22">
        <v>0</v>
      </c>
      <c r="T1623">
        <v>0</v>
      </c>
      <c r="U1623">
        <v>0</v>
      </c>
      <c r="V1623">
        <v>0</v>
      </c>
    </row>
    <row r="1624" spans="1:22" x14ac:dyDescent="0.3">
      <c r="A1624" s="18" t="s">
        <v>89</v>
      </c>
      <c r="B1624" s="17" t="s">
        <v>339</v>
      </c>
      <c r="C1624" s="17" t="s">
        <v>137</v>
      </c>
      <c r="D1624" s="22">
        <v>712802.08</v>
      </c>
      <c r="E1624" s="22">
        <v>947738.8</v>
      </c>
      <c r="F1624" s="22">
        <v>234936.72</v>
      </c>
      <c r="G1624" s="22">
        <v>0</v>
      </c>
      <c r="H1624" s="22">
        <v>0</v>
      </c>
      <c r="I1624" s="22">
        <v>0</v>
      </c>
      <c r="J1624" s="22">
        <v>0</v>
      </c>
      <c r="K1624" s="22">
        <v>0</v>
      </c>
      <c r="L1624" s="22">
        <v>0</v>
      </c>
      <c r="M1624" s="22">
        <v>81199.59</v>
      </c>
      <c r="N1624" s="22">
        <v>79134.570000000007</v>
      </c>
      <c r="O1624" s="22">
        <v>1520.38</v>
      </c>
      <c r="P1624" s="22">
        <v>0</v>
      </c>
      <c r="Q1624" s="22">
        <v>0</v>
      </c>
      <c r="R1624" s="22">
        <v>0</v>
      </c>
      <c r="S1624" s="22">
        <v>0</v>
      </c>
      <c r="T1624">
        <v>0</v>
      </c>
      <c r="U1624">
        <v>0</v>
      </c>
      <c r="V1624">
        <v>0</v>
      </c>
    </row>
    <row r="1625" spans="1:22" x14ac:dyDescent="0.3">
      <c r="A1625" s="18" t="s">
        <v>89</v>
      </c>
      <c r="B1625" s="17" t="s">
        <v>339</v>
      </c>
      <c r="C1625" s="17" t="s">
        <v>138</v>
      </c>
      <c r="D1625" s="22">
        <v>1308079.46</v>
      </c>
      <c r="E1625" s="22">
        <v>1475654.08</v>
      </c>
      <c r="F1625" s="22">
        <v>167574.62</v>
      </c>
      <c r="G1625" s="22">
        <v>26.86</v>
      </c>
      <c r="H1625" s="22">
        <v>0</v>
      </c>
      <c r="I1625" s="22">
        <v>0</v>
      </c>
      <c r="J1625" s="22">
        <v>0</v>
      </c>
      <c r="K1625" s="22">
        <v>0</v>
      </c>
      <c r="L1625" s="22">
        <v>0</v>
      </c>
      <c r="M1625" s="22">
        <v>126429.59</v>
      </c>
      <c r="N1625" s="22">
        <v>65900.63</v>
      </c>
      <c r="O1625" s="22">
        <v>987.62</v>
      </c>
      <c r="P1625" s="22">
        <v>0</v>
      </c>
      <c r="Q1625" s="22">
        <v>0</v>
      </c>
      <c r="R1625" s="22">
        <v>0</v>
      </c>
      <c r="S1625" s="22">
        <v>0</v>
      </c>
      <c r="T1625">
        <v>0</v>
      </c>
      <c r="U1625">
        <v>0</v>
      </c>
      <c r="V1625">
        <v>0</v>
      </c>
    </row>
    <row r="1626" spans="1:22" x14ac:dyDescent="0.3">
      <c r="A1626" s="18" t="s">
        <v>89</v>
      </c>
      <c r="B1626" s="17" t="s">
        <v>339</v>
      </c>
      <c r="C1626" s="17" t="s">
        <v>139</v>
      </c>
      <c r="D1626" s="22">
        <v>2926199.53</v>
      </c>
      <c r="E1626" s="22">
        <v>3252918.75</v>
      </c>
      <c r="F1626" s="22">
        <v>326719.21999999997</v>
      </c>
      <c r="G1626" s="22">
        <v>22.82</v>
      </c>
      <c r="H1626" s="22">
        <v>0</v>
      </c>
      <c r="I1626" s="22">
        <v>0</v>
      </c>
      <c r="J1626" s="22">
        <v>0</v>
      </c>
      <c r="K1626" s="22">
        <v>0</v>
      </c>
      <c r="L1626" s="22">
        <v>0</v>
      </c>
      <c r="M1626" s="22">
        <v>278700.34999999998</v>
      </c>
      <c r="N1626" s="22">
        <v>110881.7</v>
      </c>
      <c r="O1626" s="22">
        <v>2777.68</v>
      </c>
      <c r="P1626" s="22">
        <v>0</v>
      </c>
      <c r="Q1626" s="22">
        <v>0</v>
      </c>
      <c r="R1626" s="22">
        <v>0</v>
      </c>
      <c r="S1626" s="22">
        <v>0</v>
      </c>
      <c r="T1626">
        <v>0</v>
      </c>
      <c r="U1626">
        <v>0</v>
      </c>
      <c r="V1626">
        <v>0</v>
      </c>
    </row>
    <row r="1627" spans="1:22" x14ac:dyDescent="0.3">
      <c r="A1627" s="18" t="s">
        <v>89</v>
      </c>
      <c r="B1627" s="17" t="s">
        <v>339</v>
      </c>
      <c r="C1627" s="17" t="s">
        <v>140</v>
      </c>
      <c r="D1627" s="22">
        <v>95448.73</v>
      </c>
      <c r="E1627" s="22">
        <v>123195.24</v>
      </c>
      <c r="F1627" s="22">
        <v>27746.51</v>
      </c>
      <c r="G1627" s="22">
        <v>5.43</v>
      </c>
      <c r="H1627" s="22">
        <v>0</v>
      </c>
      <c r="I1627" s="22">
        <v>0</v>
      </c>
      <c r="J1627" s="22">
        <v>0</v>
      </c>
      <c r="K1627" s="22">
        <v>0</v>
      </c>
      <c r="L1627" s="22">
        <v>0</v>
      </c>
      <c r="M1627" s="22">
        <v>10555.12</v>
      </c>
      <c r="N1627" s="22">
        <v>13340.13</v>
      </c>
      <c r="O1627" s="22">
        <v>0</v>
      </c>
      <c r="P1627" s="22">
        <v>0</v>
      </c>
      <c r="Q1627" s="22">
        <v>0</v>
      </c>
      <c r="R1627" s="22">
        <v>0</v>
      </c>
      <c r="S1627" s="22">
        <v>0</v>
      </c>
      <c r="T1627">
        <v>0</v>
      </c>
      <c r="U1627">
        <v>0</v>
      </c>
      <c r="V1627">
        <v>0</v>
      </c>
    </row>
    <row r="1628" spans="1:22" x14ac:dyDescent="0.3">
      <c r="A1628" s="18" t="s">
        <v>89</v>
      </c>
      <c r="B1628" s="17" t="s">
        <v>339</v>
      </c>
      <c r="C1628" s="17" t="s">
        <v>141</v>
      </c>
      <c r="D1628" s="22">
        <v>69325.48</v>
      </c>
      <c r="E1628" s="22">
        <v>81046.7</v>
      </c>
      <c r="F1628" s="22">
        <v>11721.22</v>
      </c>
      <c r="G1628" s="22">
        <v>2.04</v>
      </c>
      <c r="H1628" s="22">
        <v>0</v>
      </c>
      <c r="I1628" s="22">
        <v>0</v>
      </c>
      <c r="J1628" s="22">
        <v>0</v>
      </c>
      <c r="K1628" s="22">
        <v>0</v>
      </c>
      <c r="L1628" s="22">
        <v>0</v>
      </c>
      <c r="M1628" s="22">
        <v>6943.82</v>
      </c>
      <c r="N1628" s="22">
        <v>10188.64</v>
      </c>
      <c r="O1628" s="22">
        <v>25</v>
      </c>
      <c r="P1628" s="22">
        <v>0</v>
      </c>
      <c r="Q1628" s="22">
        <v>0</v>
      </c>
      <c r="R1628" s="22">
        <v>0</v>
      </c>
      <c r="S1628" s="22">
        <v>0</v>
      </c>
      <c r="T1628">
        <v>0</v>
      </c>
      <c r="U1628">
        <v>0</v>
      </c>
      <c r="V1628">
        <v>0</v>
      </c>
    </row>
    <row r="1629" spans="1:22" x14ac:dyDescent="0.3">
      <c r="A1629" s="18" t="s">
        <v>89</v>
      </c>
      <c r="B1629" s="17" t="s">
        <v>339</v>
      </c>
      <c r="C1629" s="17" t="s">
        <v>142</v>
      </c>
      <c r="D1629" s="22">
        <v>1572022.32</v>
      </c>
      <c r="E1629" s="22">
        <v>1762522.14</v>
      </c>
      <c r="F1629" s="22">
        <v>190499.82</v>
      </c>
      <c r="G1629" s="22">
        <v>9.26</v>
      </c>
      <c r="H1629" s="22">
        <v>0</v>
      </c>
      <c r="I1629" s="22">
        <v>0</v>
      </c>
      <c r="J1629" s="22">
        <v>0</v>
      </c>
      <c r="K1629" s="22">
        <v>0</v>
      </c>
      <c r="L1629" s="22">
        <v>0</v>
      </c>
      <c r="M1629" s="22">
        <v>151007.71</v>
      </c>
      <c r="N1629" s="22">
        <v>41655.35</v>
      </c>
      <c r="O1629" s="22">
        <v>1013.52</v>
      </c>
      <c r="P1629" s="22">
        <v>0</v>
      </c>
      <c r="Q1629" s="22">
        <v>0</v>
      </c>
      <c r="R1629" s="22">
        <v>0</v>
      </c>
      <c r="S1629" s="22">
        <v>0</v>
      </c>
      <c r="T1629">
        <v>0</v>
      </c>
      <c r="U1629">
        <v>0</v>
      </c>
      <c r="V1629">
        <v>0</v>
      </c>
    </row>
    <row r="1630" spans="1:22" x14ac:dyDescent="0.3">
      <c r="A1630" s="18" t="s">
        <v>89</v>
      </c>
      <c r="B1630" s="17" t="s">
        <v>339</v>
      </c>
      <c r="C1630" s="17" t="s">
        <v>143</v>
      </c>
      <c r="D1630" s="22">
        <v>86900.7</v>
      </c>
      <c r="E1630" s="22">
        <v>156659.03</v>
      </c>
      <c r="F1630" s="22">
        <v>69758.33</v>
      </c>
      <c r="G1630" s="22">
        <v>2.6</v>
      </c>
      <c r="H1630" s="22">
        <v>0</v>
      </c>
      <c r="I1630" s="22">
        <v>0</v>
      </c>
      <c r="J1630" s="22">
        <v>0</v>
      </c>
      <c r="K1630" s="22">
        <v>0</v>
      </c>
      <c r="L1630" s="22">
        <v>0</v>
      </c>
      <c r="M1630" s="22">
        <v>13422.06</v>
      </c>
      <c r="N1630" s="22">
        <v>8214.17</v>
      </c>
      <c r="O1630" s="22">
        <v>0</v>
      </c>
      <c r="P1630" s="22">
        <v>0</v>
      </c>
      <c r="Q1630" s="22">
        <v>0</v>
      </c>
      <c r="R1630" s="22">
        <v>0</v>
      </c>
      <c r="S1630" s="22">
        <v>0</v>
      </c>
      <c r="T1630">
        <v>0</v>
      </c>
      <c r="U1630">
        <v>0</v>
      </c>
      <c r="V1630">
        <v>0</v>
      </c>
    </row>
    <row r="1631" spans="1:22" x14ac:dyDescent="0.3">
      <c r="A1631" s="18" t="s">
        <v>89</v>
      </c>
      <c r="B1631" s="17" t="s">
        <v>339</v>
      </c>
      <c r="C1631" s="17" t="s">
        <v>144</v>
      </c>
      <c r="D1631" s="22">
        <v>2124457.2000000002</v>
      </c>
      <c r="E1631" s="22">
        <v>2350224.4700000002</v>
      </c>
      <c r="F1631" s="22">
        <v>225767.27</v>
      </c>
      <c r="G1631" s="22">
        <v>12.72</v>
      </c>
      <c r="H1631" s="22">
        <v>0</v>
      </c>
      <c r="I1631" s="22">
        <v>0</v>
      </c>
      <c r="J1631" s="22">
        <v>0</v>
      </c>
      <c r="K1631" s="22">
        <v>0</v>
      </c>
      <c r="L1631" s="22">
        <v>0</v>
      </c>
      <c r="M1631" s="22">
        <v>201360.33</v>
      </c>
      <c r="N1631" s="22">
        <v>69103.520000000004</v>
      </c>
      <c r="O1631" s="22">
        <v>1300.8</v>
      </c>
      <c r="P1631" s="22">
        <v>0</v>
      </c>
      <c r="Q1631" s="22">
        <v>0</v>
      </c>
      <c r="R1631" s="22">
        <v>0</v>
      </c>
      <c r="S1631" s="22">
        <v>0</v>
      </c>
      <c r="T1631">
        <v>0</v>
      </c>
      <c r="U1631">
        <v>0</v>
      </c>
      <c r="V1631">
        <v>0</v>
      </c>
    </row>
    <row r="1632" spans="1:22" x14ac:dyDescent="0.3">
      <c r="A1632" s="18" t="s">
        <v>89</v>
      </c>
      <c r="B1632" s="17" t="s">
        <v>339</v>
      </c>
      <c r="C1632" s="17" t="s">
        <v>145</v>
      </c>
      <c r="D1632" s="22">
        <v>545640.73</v>
      </c>
      <c r="E1632" s="22">
        <v>684594.32</v>
      </c>
      <c r="F1632" s="22">
        <v>138953.59</v>
      </c>
      <c r="G1632" s="22">
        <v>2.2599999999999998</v>
      </c>
      <c r="H1632" s="22">
        <v>0</v>
      </c>
      <c r="I1632" s="22">
        <v>0</v>
      </c>
      <c r="J1632" s="22">
        <v>0</v>
      </c>
      <c r="K1632" s="22">
        <v>0</v>
      </c>
      <c r="L1632" s="22">
        <v>0</v>
      </c>
      <c r="M1632" s="22">
        <v>58653.84</v>
      </c>
      <c r="N1632" s="22">
        <v>69745.03</v>
      </c>
      <c r="O1632" s="22">
        <v>75</v>
      </c>
      <c r="P1632" s="22">
        <v>0</v>
      </c>
      <c r="Q1632" s="22">
        <v>0</v>
      </c>
      <c r="R1632" s="22">
        <v>0</v>
      </c>
      <c r="S1632" s="22">
        <v>0</v>
      </c>
      <c r="T1632">
        <v>0</v>
      </c>
      <c r="U1632">
        <v>0</v>
      </c>
      <c r="V1632">
        <v>0</v>
      </c>
    </row>
    <row r="1633" spans="1:22" x14ac:dyDescent="0.3">
      <c r="A1633" s="18" t="s">
        <v>89</v>
      </c>
      <c r="B1633" s="17" t="s">
        <v>339</v>
      </c>
      <c r="C1633" s="17" t="s">
        <v>146</v>
      </c>
      <c r="D1633" s="22">
        <v>2580727.13</v>
      </c>
      <c r="E1633" s="22">
        <v>1747607.3333999999</v>
      </c>
      <c r="F1633" s="22">
        <v>193238.84</v>
      </c>
      <c r="G1633" s="22">
        <v>12.18</v>
      </c>
      <c r="H1633" s="22">
        <v>0</v>
      </c>
      <c r="I1633" s="22">
        <v>0</v>
      </c>
      <c r="J1633" s="22">
        <v>0</v>
      </c>
      <c r="K1633" s="22">
        <v>0</v>
      </c>
      <c r="L1633" s="22">
        <v>0</v>
      </c>
      <c r="M1633" s="22">
        <v>149729.88</v>
      </c>
      <c r="N1633" s="22">
        <v>55550.98</v>
      </c>
      <c r="O1633" s="22">
        <v>100</v>
      </c>
      <c r="P1633" s="22">
        <v>0</v>
      </c>
      <c r="Q1633" s="22">
        <v>1122533.9865999999</v>
      </c>
      <c r="R1633" s="22">
        <v>0</v>
      </c>
      <c r="S1633" s="22">
        <v>96175.35</v>
      </c>
      <c r="T1633">
        <v>15550.35</v>
      </c>
      <c r="U1633">
        <v>25</v>
      </c>
      <c r="V1633">
        <v>0</v>
      </c>
    </row>
    <row r="1634" spans="1:22" x14ac:dyDescent="0.3">
      <c r="A1634" s="18" t="s">
        <v>89</v>
      </c>
      <c r="B1634" s="17" t="s">
        <v>339</v>
      </c>
      <c r="C1634" s="17" t="s">
        <v>147</v>
      </c>
      <c r="D1634" s="22">
        <v>2950508.7</v>
      </c>
      <c r="E1634" s="22">
        <v>6036240.3633000096</v>
      </c>
      <c r="F1634" s="22">
        <v>3222017.97</v>
      </c>
      <c r="G1634" s="22">
        <v>8.24</v>
      </c>
      <c r="H1634" s="22">
        <v>0</v>
      </c>
      <c r="I1634" s="22">
        <v>0</v>
      </c>
      <c r="J1634" s="22">
        <v>0</v>
      </c>
      <c r="K1634" s="22">
        <v>0</v>
      </c>
      <c r="L1634" s="22">
        <v>0</v>
      </c>
      <c r="M1634" s="22">
        <v>517166.92</v>
      </c>
      <c r="N1634" s="22">
        <v>203555.42</v>
      </c>
      <c r="O1634" s="22">
        <v>1460.28</v>
      </c>
      <c r="P1634" s="22">
        <v>0</v>
      </c>
      <c r="Q1634" s="22">
        <v>255006.33670000001</v>
      </c>
      <c r="R1634" s="22">
        <v>96871.86</v>
      </c>
      <c r="S1634" s="22">
        <v>21848.17</v>
      </c>
      <c r="T1634">
        <v>17007.240000000002</v>
      </c>
      <c r="U1634">
        <v>0</v>
      </c>
      <c r="V1634">
        <v>0</v>
      </c>
    </row>
    <row r="1635" spans="1:22" x14ac:dyDescent="0.3">
      <c r="A1635" s="18" t="s">
        <v>89</v>
      </c>
      <c r="B1635" s="17" t="s">
        <v>339</v>
      </c>
      <c r="C1635" s="17" t="s">
        <v>148</v>
      </c>
      <c r="D1635" s="22">
        <v>3606528.87</v>
      </c>
      <c r="E1635" s="22">
        <v>4061165.8</v>
      </c>
      <c r="F1635" s="22">
        <v>454636.93</v>
      </c>
      <c r="G1635" s="22">
        <v>19.18</v>
      </c>
      <c r="H1635" s="22">
        <v>0</v>
      </c>
      <c r="I1635" s="22">
        <v>0</v>
      </c>
      <c r="J1635" s="22">
        <v>0</v>
      </c>
      <c r="K1635" s="22">
        <v>0</v>
      </c>
      <c r="L1635" s="22">
        <v>0</v>
      </c>
      <c r="M1635" s="22">
        <v>347948.89</v>
      </c>
      <c r="N1635" s="22">
        <v>130477.79</v>
      </c>
      <c r="O1635" s="22">
        <v>1264.92</v>
      </c>
      <c r="P1635" s="22">
        <v>0</v>
      </c>
      <c r="Q1635" s="22">
        <v>0</v>
      </c>
      <c r="R1635" s="22">
        <v>0</v>
      </c>
      <c r="S1635" s="22">
        <v>0</v>
      </c>
      <c r="T1635">
        <v>0</v>
      </c>
      <c r="U1635">
        <v>0</v>
      </c>
      <c r="V1635">
        <v>0</v>
      </c>
    </row>
    <row r="1636" spans="1:22" x14ac:dyDescent="0.3">
      <c r="A1636" s="18" t="s">
        <v>89</v>
      </c>
      <c r="B1636" s="17" t="s">
        <v>339</v>
      </c>
      <c r="C1636" s="17" t="s">
        <v>149</v>
      </c>
      <c r="D1636" s="22">
        <v>5720362.9199999999</v>
      </c>
      <c r="E1636" s="22">
        <v>7439134.8916999996</v>
      </c>
      <c r="F1636" s="22">
        <v>2530661.02</v>
      </c>
      <c r="G1636" s="22">
        <v>9.69</v>
      </c>
      <c r="H1636" s="22">
        <v>0</v>
      </c>
      <c r="I1636" s="22">
        <v>0</v>
      </c>
      <c r="J1636" s="22">
        <v>0</v>
      </c>
      <c r="K1636" s="22">
        <v>0</v>
      </c>
      <c r="L1636" s="22">
        <v>0</v>
      </c>
      <c r="M1636" s="22">
        <v>637362.80000000005</v>
      </c>
      <c r="N1636" s="22">
        <v>308605.65000000002</v>
      </c>
      <c r="O1636" s="22">
        <v>6944.28</v>
      </c>
      <c r="P1636" s="22">
        <v>0</v>
      </c>
      <c r="Q1636" s="22">
        <v>1181193.9683000001</v>
      </c>
      <c r="R1636" s="22">
        <v>268103.84999999998</v>
      </c>
      <c r="S1636" s="22">
        <v>101201.07</v>
      </c>
      <c r="T1636">
        <v>15934</v>
      </c>
      <c r="U1636">
        <v>0</v>
      </c>
      <c r="V1636">
        <v>0</v>
      </c>
    </row>
    <row r="1637" spans="1:22" x14ac:dyDescent="0.3">
      <c r="A1637" s="18" t="s">
        <v>89</v>
      </c>
      <c r="B1637" s="17" t="s">
        <v>339</v>
      </c>
      <c r="C1637" s="17" t="s">
        <v>257</v>
      </c>
      <c r="D1637" s="22">
        <v>0</v>
      </c>
      <c r="E1637" s="22">
        <v>0</v>
      </c>
      <c r="F1637" s="22">
        <v>0</v>
      </c>
      <c r="G1637" s="22">
        <v>0</v>
      </c>
      <c r="H1637" s="22">
        <v>0</v>
      </c>
      <c r="I1637" s="22">
        <v>0</v>
      </c>
      <c r="J1637" s="22">
        <v>0</v>
      </c>
      <c r="K1637" s="22">
        <v>0</v>
      </c>
      <c r="L1637" s="22">
        <v>0</v>
      </c>
      <c r="M1637" s="22">
        <v>0</v>
      </c>
      <c r="N1637" s="22">
        <v>0</v>
      </c>
      <c r="O1637" s="22">
        <v>0</v>
      </c>
      <c r="P1637" s="22">
        <v>0</v>
      </c>
      <c r="Q1637" s="22">
        <v>0</v>
      </c>
      <c r="R1637" s="22">
        <v>0</v>
      </c>
      <c r="S1637" s="22">
        <v>0</v>
      </c>
      <c r="T1637">
        <v>0</v>
      </c>
      <c r="U1637">
        <v>0</v>
      </c>
      <c r="V1637">
        <v>0</v>
      </c>
    </row>
    <row r="1638" spans="1:22" x14ac:dyDescent="0.3">
      <c r="A1638" s="18" t="s">
        <v>90</v>
      </c>
      <c r="B1638" s="17" t="s">
        <v>340</v>
      </c>
      <c r="C1638" s="17" t="s">
        <v>129</v>
      </c>
      <c r="D1638" s="22">
        <v>1814826.85</v>
      </c>
      <c r="E1638" s="22">
        <v>2003703.16</v>
      </c>
      <c r="F1638" s="22">
        <v>188876.31</v>
      </c>
      <c r="G1638" s="22">
        <v>33.5</v>
      </c>
      <c r="H1638" s="22">
        <v>0</v>
      </c>
      <c r="I1638" s="22">
        <v>88968.37</v>
      </c>
      <c r="J1638" s="22">
        <v>0</v>
      </c>
      <c r="K1638" s="22">
        <v>0</v>
      </c>
      <c r="L1638" s="22">
        <v>0</v>
      </c>
      <c r="M1638" s="22">
        <v>0</v>
      </c>
      <c r="N1638" s="22">
        <v>83153.460000000006</v>
      </c>
      <c r="O1638" s="22">
        <v>2085.19</v>
      </c>
      <c r="P1638" s="22">
        <v>0</v>
      </c>
      <c r="Q1638" s="22">
        <v>0</v>
      </c>
      <c r="R1638" s="22">
        <v>0</v>
      </c>
      <c r="S1638" s="22">
        <v>0</v>
      </c>
      <c r="T1638">
        <v>0</v>
      </c>
      <c r="U1638">
        <v>0</v>
      </c>
      <c r="V1638">
        <v>0</v>
      </c>
    </row>
    <row r="1639" spans="1:22" x14ac:dyDescent="0.3">
      <c r="A1639" s="18" t="s">
        <v>90</v>
      </c>
      <c r="B1639" s="17" t="s">
        <v>340</v>
      </c>
      <c r="C1639" s="17" t="s">
        <v>130</v>
      </c>
      <c r="D1639" s="22">
        <v>1078387.53</v>
      </c>
      <c r="E1639" s="22">
        <v>913572.852000001</v>
      </c>
      <c r="F1639" s="22">
        <v>77822.66</v>
      </c>
      <c r="G1639" s="22">
        <v>25.06</v>
      </c>
      <c r="H1639" s="22">
        <v>0</v>
      </c>
      <c r="I1639" s="22">
        <v>38624.269999999997</v>
      </c>
      <c r="J1639" s="22">
        <v>0</v>
      </c>
      <c r="K1639" s="22">
        <v>0</v>
      </c>
      <c r="L1639" s="22">
        <v>0</v>
      </c>
      <c r="M1639" s="22">
        <v>0</v>
      </c>
      <c r="N1639" s="22">
        <v>13280.12</v>
      </c>
      <c r="O1639" s="22">
        <v>660.96</v>
      </c>
      <c r="P1639" s="22">
        <v>0</v>
      </c>
      <c r="Q1639" s="22">
        <v>242637.33799999999</v>
      </c>
      <c r="R1639" s="22">
        <v>0</v>
      </c>
      <c r="S1639" s="22">
        <v>0</v>
      </c>
      <c r="T1639">
        <v>4.7</v>
      </c>
      <c r="U1639">
        <v>0</v>
      </c>
      <c r="V1639">
        <v>0</v>
      </c>
    </row>
    <row r="1640" spans="1:22" x14ac:dyDescent="0.3">
      <c r="A1640" s="18" t="s">
        <v>90</v>
      </c>
      <c r="B1640" s="17" t="s">
        <v>340</v>
      </c>
      <c r="C1640" s="17" t="s">
        <v>131</v>
      </c>
      <c r="D1640" s="22">
        <v>2573020.09</v>
      </c>
      <c r="E1640" s="22">
        <v>2514926.4920000001</v>
      </c>
      <c r="F1640" s="22">
        <v>226247.19</v>
      </c>
      <c r="G1640" s="22">
        <v>5.4</v>
      </c>
      <c r="H1640" s="22">
        <v>0</v>
      </c>
      <c r="I1640" s="22">
        <v>111160.58</v>
      </c>
      <c r="J1640" s="22">
        <v>0</v>
      </c>
      <c r="K1640" s="22">
        <v>0</v>
      </c>
      <c r="L1640" s="22">
        <v>0</v>
      </c>
      <c r="M1640" s="22">
        <v>0</v>
      </c>
      <c r="N1640" s="22">
        <v>138819.87</v>
      </c>
      <c r="O1640" s="22">
        <v>25</v>
      </c>
      <c r="P1640" s="22">
        <v>0</v>
      </c>
      <c r="Q1640" s="22">
        <v>284340.788</v>
      </c>
      <c r="R1640" s="22">
        <v>0</v>
      </c>
      <c r="S1640" s="22">
        <v>0</v>
      </c>
      <c r="T1640">
        <v>45934.68</v>
      </c>
      <c r="U1640">
        <v>0</v>
      </c>
      <c r="V1640">
        <v>0</v>
      </c>
    </row>
    <row r="1641" spans="1:22" x14ac:dyDescent="0.3">
      <c r="A1641" s="18" t="s">
        <v>90</v>
      </c>
      <c r="B1641" s="17" t="s">
        <v>340</v>
      </c>
      <c r="C1641" s="17" t="s">
        <v>132</v>
      </c>
      <c r="D1641" s="22">
        <v>948277.61</v>
      </c>
      <c r="E1641" s="22">
        <v>1016112.76</v>
      </c>
      <c r="F1641" s="22">
        <v>67835.149999999994</v>
      </c>
      <c r="G1641" s="22">
        <v>9.06</v>
      </c>
      <c r="H1641" s="22">
        <v>0</v>
      </c>
      <c r="I1641" s="22">
        <v>32212.13</v>
      </c>
      <c r="J1641" s="22">
        <v>0</v>
      </c>
      <c r="K1641" s="22">
        <v>0</v>
      </c>
      <c r="L1641" s="22">
        <v>0</v>
      </c>
      <c r="M1641" s="22">
        <v>0</v>
      </c>
      <c r="N1641" s="22">
        <v>58004.88</v>
      </c>
      <c r="O1641" s="22">
        <v>431.79</v>
      </c>
      <c r="P1641" s="22">
        <v>0</v>
      </c>
      <c r="Q1641" s="22">
        <v>0</v>
      </c>
      <c r="R1641" s="22">
        <v>0</v>
      </c>
      <c r="S1641" s="22">
        <v>0</v>
      </c>
      <c r="T1641">
        <v>0</v>
      </c>
      <c r="U1641">
        <v>0</v>
      </c>
      <c r="V1641">
        <v>0</v>
      </c>
    </row>
    <row r="1642" spans="1:22" x14ac:dyDescent="0.3">
      <c r="A1642" s="18" t="s">
        <v>90</v>
      </c>
      <c r="B1642" s="17" t="s">
        <v>340</v>
      </c>
      <c r="C1642" s="17" t="s">
        <v>133</v>
      </c>
      <c r="D1642" s="22">
        <v>1237935.4099999999</v>
      </c>
      <c r="E1642" s="22">
        <v>1335561.1299999999</v>
      </c>
      <c r="F1642" s="22">
        <v>97625.72</v>
      </c>
      <c r="G1642" s="22">
        <v>85.74</v>
      </c>
      <c r="H1642" s="22">
        <v>0</v>
      </c>
      <c r="I1642" s="22">
        <v>43270.09</v>
      </c>
      <c r="J1642" s="22">
        <v>0</v>
      </c>
      <c r="K1642" s="22">
        <v>0</v>
      </c>
      <c r="L1642" s="22">
        <v>0</v>
      </c>
      <c r="M1642" s="22">
        <v>0</v>
      </c>
      <c r="N1642" s="22">
        <v>78365.88</v>
      </c>
      <c r="O1642" s="22">
        <v>831.9</v>
      </c>
      <c r="P1642" s="22">
        <v>0</v>
      </c>
      <c r="Q1642" s="22">
        <v>0</v>
      </c>
      <c r="R1642" s="22">
        <v>0</v>
      </c>
      <c r="S1642" s="22">
        <v>0</v>
      </c>
      <c r="T1642">
        <v>0</v>
      </c>
      <c r="U1642">
        <v>0</v>
      </c>
      <c r="V1642">
        <v>0</v>
      </c>
    </row>
    <row r="1643" spans="1:22" x14ac:dyDescent="0.3">
      <c r="A1643" s="18" t="s">
        <v>90</v>
      </c>
      <c r="B1643" s="17" t="s">
        <v>340</v>
      </c>
      <c r="C1643" s="17" t="s">
        <v>134</v>
      </c>
      <c r="D1643" s="22">
        <v>895351.79</v>
      </c>
      <c r="E1643" s="22">
        <v>970513.62</v>
      </c>
      <c r="F1643" s="22">
        <v>75161.83</v>
      </c>
      <c r="G1643" s="22">
        <v>41.03</v>
      </c>
      <c r="H1643" s="22">
        <v>0</v>
      </c>
      <c r="I1643" s="22">
        <v>34354.76</v>
      </c>
      <c r="J1643" s="22">
        <v>0</v>
      </c>
      <c r="K1643" s="22">
        <v>0</v>
      </c>
      <c r="L1643" s="22">
        <v>0</v>
      </c>
      <c r="M1643" s="22">
        <v>0</v>
      </c>
      <c r="N1643" s="22">
        <v>25140.63</v>
      </c>
      <c r="O1643" s="22">
        <v>2000.63</v>
      </c>
      <c r="P1643" s="22">
        <v>0</v>
      </c>
      <c r="Q1643" s="22">
        <v>0</v>
      </c>
      <c r="R1643" s="22">
        <v>0</v>
      </c>
      <c r="S1643" s="22">
        <v>0</v>
      </c>
      <c r="T1643">
        <v>0</v>
      </c>
      <c r="U1643">
        <v>0</v>
      </c>
      <c r="V1643">
        <v>0</v>
      </c>
    </row>
    <row r="1644" spans="1:22" x14ac:dyDescent="0.3">
      <c r="A1644" s="18" t="s">
        <v>90</v>
      </c>
      <c r="B1644" s="17" t="s">
        <v>340</v>
      </c>
      <c r="C1644" s="17" t="s">
        <v>135</v>
      </c>
      <c r="D1644" s="22">
        <v>1050132.71</v>
      </c>
      <c r="E1644" s="22">
        <v>1109530.52</v>
      </c>
      <c r="F1644" s="22">
        <v>59397.81</v>
      </c>
      <c r="G1644" s="22">
        <v>10.09</v>
      </c>
      <c r="H1644" s="22">
        <v>0</v>
      </c>
      <c r="I1644" s="22">
        <v>25602.15</v>
      </c>
      <c r="J1644" s="22">
        <v>0</v>
      </c>
      <c r="K1644" s="22">
        <v>0</v>
      </c>
      <c r="L1644" s="22">
        <v>0</v>
      </c>
      <c r="M1644" s="22">
        <v>0</v>
      </c>
      <c r="N1644" s="22">
        <v>53025.22</v>
      </c>
      <c r="O1644" s="22">
        <v>2834.6</v>
      </c>
      <c r="P1644" s="22">
        <v>0</v>
      </c>
      <c r="Q1644" s="22">
        <v>0</v>
      </c>
      <c r="R1644" s="22">
        <v>0</v>
      </c>
      <c r="S1644" s="22">
        <v>0</v>
      </c>
      <c r="T1644">
        <v>0</v>
      </c>
      <c r="U1644">
        <v>0</v>
      </c>
      <c r="V1644">
        <v>0</v>
      </c>
    </row>
    <row r="1645" spans="1:22" x14ac:dyDescent="0.3">
      <c r="A1645" s="18" t="s">
        <v>90</v>
      </c>
      <c r="B1645" s="17" t="s">
        <v>340</v>
      </c>
      <c r="C1645" s="17" t="s">
        <v>136</v>
      </c>
      <c r="D1645" s="22">
        <v>1250686.31</v>
      </c>
      <c r="E1645" s="22">
        <v>1377455.04</v>
      </c>
      <c r="F1645" s="22">
        <v>126768.73</v>
      </c>
      <c r="G1645" s="22">
        <v>51.53</v>
      </c>
      <c r="H1645" s="22">
        <v>0</v>
      </c>
      <c r="I1645" s="22">
        <v>57981.77</v>
      </c>
      <c r="J1645" s="22">
        <v>0</v>
      </c>
      <c r="K1645" s="22">
        <v>0</v>
      </c>
      <c r="L1645" s="22">
        <v>0</v>
      </c>
      <c r="M1645" s="22">
        <v>0</v>
      </c>
      <c r="N1645" s="22">
        <v>67453.36</v>
      </c>
      <c r="O1645" s="22">
        <v>1185.0999999999999</v>
      </c>
      <c r="P1645" s="22">
        <v>0</v>
      </c>
      <c r="Q1645" s="22">
        <v>0</v>
      </c>
      <c r="R1645" s="22">
        <v>0</v>
      </c>
      <c r="S1645" s="22">
        <v>0</v>
      </c>
      <c r="T1645">
        <v>0</v>
      </c>
      <c r="U1645">
        <v>0</v>
      </c>
      <c r="V1645">
        <v>0</v>
      </c>
    </row>
    <row r="1646" spans="1:22" x14ac:dyDescent="0.3">
      <c r="A1646" s="18" t="s">
        <v>90</v>
      </c>
      <c r="B1646" s="17" t="s">
        <v>340</v>
      </c>
      <c r="C1646" s="17" t="s">
        <v>137</v>
      </c>
      <c r="D1646" s="22">
        <v>1992750.32</v>
      </c>
      <c r="E1646" s="22">
        <v>2210817.1800000002</v>
      </c>
      <c r="F1646" s="22">
        <v>218066.86</v>
      </c>
      <c r="G1646" s="22">
        <v>31.91</v>
      </c>
      <c r="H1646" s="22">
        <v>0</v>
      </c>
      <c r="I1646" s="22">
        <v>99940.99</v>
      </c>
      <c r="J1646" s="22">
        <v>0</v>
      </c>
      <c r="K1646" s="22">
        <v>0</v>
      </c>
      <c r="L1646" s="22">
        <v>0</v>
      </c>
      <c r="M1646" s="22">
        <v>0</v>
      </c>
      <c r="N1646" s="22">
        <v>98234.36</v>
      </c>
      <c r="O1646" s="22">
        <v>422.9</v>
      </c>
      <c r="P1646" s="22">
        <v>0</v>
      </c>
      <c r="Q1646" s="22">
        <v>0</v>
      </c>
      <c r="R1646" s="22">
        <v>0</v>
      </c>
      <c r="S1646" s="22">
        <v>0</v>
      </c>
      <c r="T1646">
        <v>0</v>
      </c>
      <c r="U1646">
        <v>0</v>
      </c>
      <c r="V1646">
        <v>0</v>
      </c>
    </row>
    <row r="1647" spans="1:22" x14ac:dyDescent="0.3">
      <c r="A1647" s="18" t="s">
        <v>90</v>
      </c>
      <c r="B1647" s="17" t="s">
        <v>340</v>
      </c>
      <c r="C1647" s="17" t="s">
        <v>138</v>
      </c>
      <c r="D1647" s="22">
        <v>992234.76</v>
      </c>
      <c r="E1647" s="22">
        <v>1065465.7</v>
      </c>
      <c r="F1647" s="22">
        <v>73230.94</v>
      </c>
      <c r="G1647" s="22">
        <v>18.850000000000001</v>
      </c>
      <c r="H1647" s="22">
        <v>0</v>
      </c>
      <c r="I1647" s="22">
        <v>33351.29</v>
      </c>
      <c r="J1647" s="22">
        <v>0</v>
      </c>
      <c r="K1647" s="22">
        <v>0</v>
      </c>
      <c r="L1647" s="22">
        <v>0</v>
      </c>
      <c r="M1647" s="22">
        <v>0</v>
      </c>
      <c r="N1647" s="22">
        <v>73728.61</v>
      </c>
      <c r="O1647" s="22">
        <v>407.29</v>
      </c>
      <c r="P1647" s="22">
        <v>0</v>
      </c>
      <c r="Q1647" s="22">
        <v>0</v>
      </c>
      <c r="R1647" s="22">
        <v>0</v>
      </c>
      <c r="S1647" s="22">
        <v>0</v>
      </c>
      <c r="T1647">
        <v>0</v>
      </c>
      <c r="U1647">
        <v>0</v>
      </c>
      <c r="V1647">
        <v>0</v>
      </c>
    </row>
    <row r="1648" spans="1:22" x14ac:dyDescent="0.3">
      <c r="A1648" s="18" t="s">
        <v>90</v>
      </c>
      <c r="B1648" s="17" t="s">
        <v>340</v>
      </c>
      <c r="C1648" s="17" t="s">
        <v>139</v>
      </c>
      <c r="D1648" s="22">
        <v>826260.76</v>
      </c>
      <c r="E1648" s="22">
        <v>870511.4</v>
      </c>
      <c r="F1648" s="22">
        <v>44250.64</v>
      </c>
      <c r="G1648" s="22">
        <v>27.11</v>
      </c>
      <c r="H1648" s="22">
        <v>0</v>
      </c>
      <c r="I1648" s="22">
        <v>19238.3</v>
      </c>
      <c r="J1648" s="22">
        <v>0</v>
      </c>
      <c r="K1648" s="22">
        <v>0</v>
      </c>
      <c r="L1648" s="22">
        <v>0</v>
      </c>
      <c r="M1648" s="22">
        <v>0</v>
      </c>
      <c r="N1648" s="22">
        <v>37185.1</v>
      </c>
      <c r="O1648" s="22">
        <v>177.95</v>
      </c>
      <c r="P1648" s="22">
        <v>0</v>
      </c>
      <c r="Q1648" s="22">
        <v>0</v>
      </c>
      <c r="R1648" s="22">
        <v>0</v>
      </c>
      <c r="S1648" s="22">
        <v>0</v>
      </c>
      <c r="T1648">
        <v>0</v>
      </c>
      <c r="U1648">
        <v>0</v>
      </c>
      <c r="V1648">
        <v>0</v>
      </c>
    </row>
    <row r="1649" spans="1:22" x14ac:dyDescent="0.3">
      <c r="A1649" s="18" t="s">
        <v>90</v>
      </c>
      <c r="B1649" s="17" t="s">
        <v>340</v>
      </c>
      <c r="C1649" s="17" t="s">
        <v>140</v>
      </c>
      <c r="D1649" s="22">
        <v>152120.32999999999</v>
      </c>
      <c r="E1649" s="22">
        <v>162601.48000000001</v>
      </c>
      <c r="F1649" s="22">
        <v>10481.15</v>
      </c>
      <c r="G1649" s="22">
        <v>6.6</v>
      </c>
      <c r="H1649" s="22">
        <v>0</v>
      </c>
      <c r="I1649" s="22">
        <v>4457.25</v>
      </c>
      <c r="J1649" s="22">
        <v>0</v>
      </c>
      <c r="K1649" s="22">
        <v>0</v>
      </c>
      <c r="L1649" s="22">
        <v>0</v>
      </c>
      <c r="M1649" s="22">
        <v>0</v>
      </c>
      <c r="N1649" s="22">
        <v>11790.41</v>
      </c>
      <c r="O1649" s="22">
        <v>0</v>
      </c>
      <c r="P1649" s="22">
        <v>0</v>
      </c>
      <c r="Q1649" s="22">
        <v>0</v>
      </c>
      <c r="R1649" s="22">
        <v>0</v>
      </c>
      <c r="S1649" s="22">
        <v>0</v>
      </c>
      <c r="T1649">
        <v>0</v>
      </c>
      <c r="U1649">
        <v>0</v>
      </c>
      <c r="V1649">
        <v>0</v>
      </c>
    </row>
    <row r="1650" spans="1:22" x14ac:dyDescent="0.3">
      <c r="A1650" s="18" t="s">
        <v>90</v>
      </c>
      <c r="B1650" s="17" t="s">
        <v>340</v>
      </c>
      <c r="C1650" s="17" t="s">
        <v>141</v>
      </c>
      <c r="D1650" s="22">
        <v>1477144.56</v>
      </c>
      <c r="E1650" s="22">
        <v>1602996.41</v>
      </c>
      <c r="F1650" s="22">
        <v>125851.85</v>
      </c>
      <c r="G1650" s="22">
        <v>49.73</v>
      </c>
      <c r="H1650" s="22">
        <v>0</v>
      </c>
      <c r="I1650" s="22">
        <v>56627.67</v>
      </c>
      <c r="J1650" s="22">
        <v>0</v>
      </c>
      <c r="K1650" s="22">
        <v>0</v>
      </c>
      <c r="L1650" s="22">
        <v>0</v>
      </c>
      <c r="M1650" s="22">
        <v>0</v>
      </c>
      <c r="N1650" s="22">
        <v>72877.279999999999</v>
      </c>
      <c r="O1650" s="22">
        <v>215.23</v>
      </c>
      <c r="P1650" s="22">
        <v>0</v>
      </c>
      <c r="Q1650" s="22">
        <v>0</v>
      </c>
      <c r="R1650" s="22">
        <v>0</v>
      </c>
      <c r="S1650" s="22">
        <v>0</v>
      </c>
      <c r="T1650">
        <v>0</v>
      </c>
      <c r="U1650">
        <v>0</v>
      </c>
      <c r="V1650">
        <v>0</v>
      </c>
    </row>
    <row r="1651" spans="1:22" x14ac:dyDescent="0.3">
      <c r="A1651" s="18" t="s">
        <v>90</v>
      </c>
      <c r="B1651" s="17" t="s">
        <v>340</v>
      </c>
      <c r="C1651" s="17" t="s">
        <v>142</v>
      </c>
      <c r="D1651" s="22">
        <v>1496741.89</v>
      </c>
      <c r="E1651" s="22">
        <v>1627432.81</v>
      </c>
      <c r="F1651" s="22">
        <v>130690.92</v>
      </c>
      <c r="G1651" s="22">
        <v>15.68</v>
      </c>
      <c r="H1651" s="22">
        <v>0</v>
      </c>
      <c r="I1651" s="22">
        <v>56820.09</v>
      </c>
      <c r="J1651" s="22">
        <v>0</v>
      </c>
      <c r="K1651" s="22">
        <v>0</v>
      </c>
      <c r="L1651" s="22">
        <v>0</v>
      </c>
      <c r="M1651" s="22">
        <v>0</v>
      </c>
      <c r="N1651" s="22">
        <v>78085.78</v>
      </c>
      <c r="O1651" s="22">
        <v>514.01</v>
      </c>
      <c r="P1651" s="22">
        <v>0</v>
      </c>
      <c r="Q1651" s="22">
        <v>0</v>
      </c>
      <c r="R1651" s="22">
        <v>0</v>
      </c>
      <c r="S1651" s="22">
        <v>0</v>
      </c>
      <c r="T1651">
        <v>0</v>
      </c>
      <c r="U1651">
        <v>0</v>
      </c>
      <c r="V1651">
        <v>0</v>
      </c>
    </row>
    <row r="1652" spans="1:22" x14ac:dyDescent="0.3">
      <c r="A1652" s="18" t="s">
        <v>90</v>
      </c>
      <c r="B1652" s="17" t="s">
        <v>340</v>
      </c>
      <c r="C1652" s="17" t="s">
        <v>143</v>
      </c>
      <c r="D1652" s="22">
        <v>1043696.5</v>
      </c>
      <c r="E1652" s="22">
        <v>1173213.46</v>
      </c>
      <c r="F1652" s="22">
        <v>129516.96</v>
      </c>
      <c r="G1652" s="22">
        <v>22.29</v>
      </c>
      <c r="H1652" s="22">
        <v>0</v>
      </c>
      <c r="I1652" s="22">
        <v>61942.34</v>
      </c>
      <c r="J1652" s="22">
        <v>0</v>
      </c>
      <c r="K1652" s="22">
        <v>0</v>
      </c>
      <c r="L1652" s="22">
        <v>0</v>
      </c>
      <c r="M1652" s="22">
        <v>0</v>
      </c>
      <c r="N1652" s="22">
        <v>29251.09</v>
      </c>
      <c r="O1652" s="22">
        <v>25</v>
      </c>
      <c r="P1652" s="22">
        <v>0</v>
      </c>
      <c r="Q1652" s="22">
        <v>0</v>
      </c>
      <c r="R1652" s="22">
        <v>0</v>
      </c>
      <c r="S1652" s="22">
        <v>0</v>
      </c>
      <c r="T1652">
        <v>0</v>
      </c>
      <c r="U1652">
        <v>0</v>
      </c>
      <c r="V1652">
        <v>0</v>
      </c>
    </row>
    <row r="1653" spans="1:22" x14ac:dyDescent="0.3">
      <c r="A1653" s="18" t="s">
        <v>90</v>
      </c>
      <c r="B1653" s="17" t="s">
        <v>340</v>
      </c>
      <c r="C1653" s="17" t="s">
        <v>144</v>
      </c>
      <c r="D1653" s="22">
        <v>57687.05</v>
      </c>
      <c r="E1653" s="22">
        <v>60425.4</v>
      </c>
      <c r="F1653" s="22">
        <v>2738.35</v>
      </c>
      <c r="G1653" s="22">
        <v>9.1199999999999992</v>
      </c>
      <c r="H1653" s="22">
        <v>0</v>
      </c>
      <c r="I1653" s="22">
        <v>1089.45</v>
      </c>
      <c r="J1653" s="22">
        <v>0</v>
      </c>
      <c r="K1653" s="22">
        <v>0</v>
      </c>
      <c r="L1653" s="22">
        <v>0</v>
      </c>
      <c r="M1653" s="22">
        <v>0</v>
      </c>
      <c r="N1653" s="22">
        <v>2136.3000000000002</v>
      </c>
      <c r="O1653" s="22">
        <v>0</v>
      </c>
      <c r="P1653" s="22">
        <v>0</v>
      </c>
      <c r="Q1653" s="22">
        <v>0</v>
      </c>
      <c r="R1653" s="22">
        <v>0</v>
      </c>
      <c r="S1653" s="22">
        <v>0</v>
      </c>
      <c r="T1653">
        <v>0</v>
      </c>
      <c r="U1653">
        <v>0</v>
      </c>
      <c r="V1653">
        <v>0</v>
      </c>
    </row>
    <row r="1654" spans="1:22" x14ac:dyDescent="0.3">
      <c r="A1654" s="18" t="s">
        <v>90</v>
      </c>
      <c r="B1654" s="17" t="s">
        <v>340</v>
      </c>
      <c r="C1654" s="17" t="s">
        <v>145</v>
      </c>
      <c r="D1654" s="22">
        <v>5243008.6300000101</v>
      </c>
      <c r="E1654" s="22">
        <v>5314188.5901000099</v>
      </c>
      <c r="F1654" s="22">
        <v>381408.62</v>
      </c>
      <c r="G1654" s="22">
        <v>27.91</v>
      </c>
      <c r="H1654" s="22">
        <v>0</v>
      </c>
      <c r="I1654" s="22">
        <v>179678.52</v>
      </c>
      <c r="J1654" s="22">
        <v>0</v>
      </c>
      <c r="K1654" s="22">
        <v>0</v>
      </c>
      <c r="L1654" s="22">
        <v>0</v>
      </c>
      <c r="M1654" s="22">
        <v>0</v>
      </c>
      <c r="N1654" s="22">
        <v>102917.43</v>
      </c>
      <c r="O1654" s="22">
        <v>1023.55</v>
      </c>
      <c r="P1654" s="22">
        <v>0</v>
      </c>
      <c r="Q1654" s="22">
        <v>310228.65990000003</v>
      </c>
      <c r="R1654" s="22">
        <v>0</v>
      </c>
      <c r="S1654" s="22">
        <v>0</v>
      </c>
      <c r="T1654">
        <v>4668.09</v>
      </c>
      <c r="U1654">
        <v>0</v>
      </c>
      <c r="V1654">
        <v>0</v>
      </c>
    </row>
    <row r="1655" spans="1:22" x14ac:dyDescent="0.3">
      <c r="A1655" s="18" t="s">
        <v>90</v>
      </c>
      <c r="B1655" s="17" t="s">
        <v>340</v>
      </c>
      <c r="C1655" s="17" t="s">
        <v>146</v>
      </c>
      <c r="D1655" s="22">
        <v>989222.49999999895</v>
      </c>
      <c r="E1655" s="22">
        <v>1054795.8999999999</v>
      </c>
      <c r="F1655" s="22">
        <v>65573.399999999994</v>
      </c>
      <c r="G1655" s="22">
        <v>32.36</v>
      </c>
      <c r="H1655" s="22">
        <v>0</v>
      </c>
      <c r="I1655" s="22">
        <v>29116.57</v>
      </c>
      <c r="J1655" s="22">
        <v>0</v>
      </c>
      <c r="K1655" s="22">
        <v>0</v>
      </c>
      <c r="L1655" s="22">
        <v>0</v>
      </c>
      <c r="M1655" s="22">
        <v>0</v>
      </c>
      <c r="N1655" s="22">
        <v>39674.5</v>
      </c>
      <c r="O1655" s="22">
        <v>138.93</v>
      </c>
      <c r="P1655" s="22">
        <v>0</v>
      </c>
      <c r="Q1655" s="22">
        <v>0</v>
      </c>
      <c r="R1655" s="22">
        <v>0</v>
      </c>
      <c r="S1655" s="22">
        <v>0</v>
      </c>
      <c r="T1655">
        <v>0</v>
      </c>
      <c r="U1655">
        <v>0</v>
      </c>
      <c r="V1655">
        <v>0</v>
      </c>
    </row>
    <row r="1656" spans="1:22" x14ac:dyDescent="0.3">
      <c r="A1656" s="18" t="s">
        <v>90</v>
      </c>
      <c r="B1656" s="17" t="s">
        <v>340</v>
      </c>
      <c r="C1656" s="17" t="s">
        <v>147</v>
      </c>
      <c r="D1656" s="22">
        <v>192715.33</v>
      </c>
      <c r="E1656" s="22">
        <v>218611.47</v>
      </c>
      <c r="F1656" s="22">
        <v>25896.14</v>
      </c>
      <c r="G1656" s="22">
        <v>15</v>
      </c>
      <c r="H1656" s="22">
        <v>0</v>
      </c>
      <c r="I1656" s="22">
        <v>6409.88</v>
      </c>
      <c r="J1656" s="22">
        <v>0</v>
      </c>
      <c r="K1656" s="22">
        <v>0</v>
      </c>
      <c r="L1656" s="22">
        <v>0</v>
      </c>
      <c r="M1656" s="22">
        <v>0</v>
      </c>
      <c r="N1656" s="22">
        <v>8923.42</v>
      </c>
      <c r="O1656" s="22">
        <v>0</v>
      </c>
      <c r="P1656" s="22">
        <v>0</v>
      </c>
      <c r="Q1656" s="22">
        <v>0</v>
      </c>
      <c r="R1656" s="22">
        <v>0</v>
      </c>
      <c r="S1656" s="22">
        <v>0</v>
      </c>
      <c r="T1656">
        <v>0</v>
      </c>
      <c r="U1656">
        <v>0</v>
      </c>
      <c r="V1656">
        <v>0</v>
      </c>
    </row>
    <row r="1657" spans="1:22" x14ac:dyDescent="0.3">
      <c r="A1657" s="18" t="s">
        <v>90</v>
      </c>
      <c r="B1657" s="17" t="s">
        <v>340</v>
      </c>
      <c r="C1657" s="17" t="s">
        <v>148</v>
      </c>
      <c r="D1657" s="22">
        <v>862371.700000001</v>
      </c>
      <c r="E1657" s="22">
        <v>923481.99000000104</v>
      </c>
      <c r="F1657" s="22">
        <v>61110.29</v>
      </c>
      <c r="G1657" s="22">
        <v>12.96</v>
      </c>
      <c r="H1657" s="22">
        <v>0</v>
      </c>
      <c r="I1657" s="22">
        <v>25490.36</v>
      </c>
      <c r="J1657" s="22">
        <v>0</v>
      </c>
      <c r="K1657" s="22">
        <v>0</v>
      </c>
      <c r="L1657" s="22">
        <v>0</v>
      </c>
      <c r="M1657" s="22">
        <v>0</v>
      </c>
      <c r="N1657" s="22">
        <v>40969.42</v>
      </c>
      <c r="O1657" s="22">
        <v>129.13</v>
      </c>
      <c r="P1657" s="22">
        <v>0</v>
      </c>
      <c r="Q1657" s="22">
        <v>0</v>
      </c>
      <c r="R1657" s="22">
        <v>0</v>
      </c>
      <c r="S1657" s="22">
        <v>0</v>
      </c>
      <c r="T1657">
        <v>0</v>
      </c>
      <c r="U1657">
        <v>0</v>
      </c>
      <c r="V1657">
        <v>0</v>
      </c>
    </row>
    <row r="1658" spans="1:22" x14ac:dyDescent="0.3">
      <c r="A1658" s="18" t="s">
        <v>90</v>
      </c>
      <c r="B1658" s="17" t="s">
        <v>340</v>
      </c>
      <c r="C1658" s="17" t="s">
        <v>149</v>
      </c>
      <c r="D1658" s="22">
        <v>1575855.8</v>
      </c>
      <c r="E1658" s="22">
        <v>1757523.18</v>
      </c>
      <c r="F1658" s="22">
        <v>181667.38</v>
      </c>
      <c r="G1658" s="22">
        <v>31.09</v>
      </c>
      <c r="H1658" s="22">
        <v>0</v>
      </c>
      <c r="I1658" s="22">
        <v>82878.81</v>
      </c>
      <c r="J1658" s="22">
        <v>0</v>
      </c>
      <c r="K1658" s="22">
        <v>0</v>
      </c>
      <c r="L1658" s="22">
        <v>0</v>
      </c>
      <c r="M1658" s="22">
        <v>0</v>
      </c>
      <c r="N1658" s="22">
        <v>87554.27</v>
      </c>
      <c r="O1658" s="22">
        <v>125.71</v>
      </c>
      <c r="P1658" s="22">
        <v>0</v>
      </c>
      <c r="Q1658" s="22">
        <v>0</v>
      </c>
      <c r="R1658" s="22">
        <v>0</v>
      </c>
      <c r="S1658" s="22">
        <v>0</v>
      </c>
      <c r="T1658">
        <v>0</v>
      </c>
      <c r="U1658">
        <v>0</v>
      </c>
      <c r="V1658">
        <v>0</v>
      </c>
    </row>
    <row r="1659" spans="1:22" x14ac:dyDescent="0.3">
      <c r="A1659" s="18" t="s">
        <v>90</v>
      </c>
      <c r="B1659" s="17" t="s">
        <v>340</v>
      </c>
      <c r="C1659" s="17" t="s">
        <v>150</v>
      </c>
      <c r="D1659" s="22">
        <v>218353.59</v>
      </c>
      <c r="E1659" s="22">
        <v>242451.96</v>
      </c>
      <c r="F1659" s="22">
        <v>24098.37</v>
      </c>
      <c r="G1659" s="22">
        <v>0</v>
      </c>
      <c r="H1659" s="22">
        <v>0</v>
      </c>
      <c r="I1659" s="22">
        <v>10149.35</v>
      </c>
      <c r="J1659" s="22">
        <v>0</v>
      </c>
      <c r="K1659" s="22">
        <v>0</v>
      </c>
      <c r="L1659" s="22">
        <v>0</v>
      </c>
      <c r="M1659" s="22">
        <v>0</v>
      </c>
      <c r="N1659" s="22">
        <v>10156.83</v>
      </c>
      <c r="O1659" s="22">
        <v>0</v>
      </c>
      <c r="P1659" s="22">
        <v>0</v>
      </c>
      <c r="Q1659" s="22">
        <v>0</v>
      </c>
      <c r="R1659" s="22">
        <v>0</v>
      </c>
      <c r="S1659" s="22">
        <v>0</v>
      </c>
      <c r="T1659">
        <v>0</v>
      </c>
      <c r="U1659">
        <v>0</v>
      </c>
      <c r="V1659">
        <v>0</v>
      </c>
    </row>
    <row r="1660" spans="1:22" x14ac:dyDescent="0.3">
      <c r="A1660" s="18" t="s">
        <v>91</v>
      </c>
      <c r="B1660" s="17" t="s">
        <v>341</v>
      </c>
      <c r="C1660" s="17" t="s">
        <v>129</v>
      </c>
      <c r="D1660" s="22">
        <v>1517076.89</v>
      </c>
      <c r="E1660" s="22">
        <v>1563538.81</v>
      </c>
      <c r="F1660" s="22">
        <v>46461.919999999998</v>
      </c>
      <c r="G1660" s="22">
        <v>7.89</v>
      </c>
      <c r="H1660" s="22">
        <v>0</v>
      </c>
      <c r="I1660" s="22">
        <v>2031.03</v>
      </c>
      <c r="J1660" s="22">
        <v>0</v>
      </c>
      <c r="K1660" s="22">
        <v>0</v>
      </c>
      <c r="L1660" s="22">
        <v>0</v>
      </c>
      <c r="M1660" s="22">
        <v>0</v>
      </c>
      <c r="N1660" s="22">
        <v>36703.449999999997</v>
      </c>
      <c r="O1660" s="22">
        <v>0</v>
      </c>
      <c r="P1660" s="22">
        <v>0</v>
      </c>
      <c r="Q1660" s="22">
        <v>0</v>
      </c>
      <c r="R1660" s="22">
        <v>0</v>
      </c>
      <c r="S1660" s="22">
        <v>0</v>
      </c>
      <c r="T1660">
        <v>0</v>
      </c>
      <c r="U1660">
        <v>0</v>
      </c>
      <c r="V1660">
        <v>0</v>
      </c>
    </row>
    <row r="1661" spans="1:22" x14ac:dyDescent="0.3">
      <c r="A1661" s="18" t="s">
        <v>91</v>
      </c>
      <c r="B1661" s="17" t="s">
        <v>341</v>
      </c>
      <c r="C1661" s="17" t="s">
        <v>130</v>
      </c>
      <c r="D1661" s="22">
        <v>1312802.44</v>
      </c>
      <c r="E1661" s="22">
        <v>1355968.25</v>
      </c>
      <c r="F1661" s="22">
        <v>43165.81</v>
      </c>
      <c r="G1661" s="22">
        <v>10.93</v>
      </c>
      <c r="H1661" s="22">
        <v>0</v>
      </c>
      <c r="I1661" s="22">
        <v>1947.08</v>
      </c>
      <c r="J1661" s="22">
        <v>0</v>
      </c>
      <c r="K1661" s="22">
        <v>0</v>
      </c>
      <c r="L1661" s="22">
        <v>0</v>
      </c>
      <c r="M1661" s="22">
        <v>0</v>
      </c>
      <c r="N1661" s="22">
        <v>63129.93</v>
      </c>
      <c r="O1661" s="22">
        <v>0</v>
      </c>
      <c r="P1661" s="22">
        <v>0</v>
      </c>
      <c r="Q1661" s="22">
        <v>0</v>
      </c>
      <c r="R1661" s="22">
        <v>0</v>
      </c>
      <c r="S1661" s="22">
        <v>0</v>
      </c>
      <c r="T1661">
        <v>0</v>
      </c>
      <c r="U1661">
        <v>0</v>
      </c>
      <c r="V1661">
        <v>0</v>
      </c>
    </row>
    <row r="1662" spans="1:22" x14ac:dyDescent="0.3">
      <c r="A1662" s="18" t="s">
        <v>91</v>
      </c>
      <c r="B1662" s="17" t="s">
        <v>341</v>
      </c>
      <c r="C1662" s="17" t="s">
        <v>131</v>
      </c>
      <c r="D1662" s="22">
        <v>793189.1</v>
      </c>
      <c r="E1662" s="22">
        <v>811824.67500000005</v>
      </c>
      <c r="F1662" s="22">
        <v>19389.23</v>
      </c>
      <c r="G1662" s="22">
        <v>3.53</v>
      </c>
      <c r="H1662" s="22">
        <v>0</v>
      </c>
      <c r="I1662" s="22">
        <v>822.22</v>
      </c>
      <c r="J1662" s="22">
        <v>0</v>
      </c>
      <c r="K1662" s="22">
        <v>0</v>
      </c>
      <c r="L1662" s="22">
        <v>0</v>
      </c>
      <c r="M1662" s="22">
        <v>0</v>
      </c>
      <c r="N1662" s="22">
        <v>17659.05</v>
      </c>
      <c r="O1662" s="22">
        <v>25</v>
      </c>
      <c r="P1662" s="22">
        <v>0</v>
      </c>
      <c r="Q1662" s="22">
        <v>753.65499999999997</v>
      </c>
      <c r="R1662" s="22">
        <v>0</v>
      </c>
      <c r="S1662" s="22">
        <v>0</v>
      </c>
      <c r="T1662">
        <v>0</v>
      </c>
      <c r="U1662">
        <v>0</v>
      </c>
      <c r="V1662">
        <v>0</v>
      </c>
    </row>
    <row r="1663" spans="1:22" x14ac:dyDescent="0.3">
      <c r="A1663" s="18" t="s">
        <v>91</v>
      </c>
      <c r="B1663" s="17" t="s">
        <v>341</v>
      </c>
      <c r="C1663" s="17" t="s">
        <v>132</v>
      </c>
      <c r="D1663" s="22">
        <v>1078988.8400000001</v>
      </c>
      <c r="E1663" s="22">
        <v>1117711.7</v>
      </c>
      <c r="F1663" s="22">
        <v>38722.86</v>
      </c>
      <c r="G1663" s="22">
        <v>4.99</v>
      </c>
      <c r="H1663" s="22">
        <v>0</v>
      </c>
      <c r="I1663" s="22">
        <v>1574.79</v>
      </c>
      <c r="J1663" s="22">
        <v>0</v>
      </c>
      <c r="K1663" s="22">
        <v>0</v>
      </c>
      <c r="L1663" s="22">
        <v>0</v>
      </c>
      <c r="M1663" s="22">
        <v>0</v>
      </c>
      <c r="N1663" s="22">
        <v>24982.12</v>
      </c>
      <c r="O1663" s="22">
        <v>0</v>
      </c>
      <c r="P1663" s="22">
        <v>0</v>
      </c>
      <c r="Q1663" s="22">
        <v>0</v>
      </c>
      <c r="R1663" s="22">
        <v>0</v>
      </c>
      <c r="S1663" s="22">
        <v>0</v>
      </c>
      <c r="T1663">
        <v>0</v>
      </c>
      <c r="U1663">
        <v>0</v>
      </c>
      <c r="V1663">
        <v>0</v>
      </c>
    </row>
    <row r="1664" spans="1:22" x14ac:dyDescent="0.3">
      <c r="A1664" s="18" t="s">
        <v>91</v>
      </c>
      <c r="B1664" s="17" t="s">
        <v>341</v>
      </c>
      <c r="C1664" s="17" t="s">
        <v>133</v>
      </c>
      <c r="D1664" s="22">
        <v>1226053.47</v>
      </c>
      <c r="E1664" s="22">
        <v>1273366.1100000001</v>
      </c>
      <c r="F1664" s="22">
        <v>47312.639999999999</v>
      </c>
      <c r="G1664" s="22">
        <v>10.51</v>
      </c>
      <c r="H1664" s="22">
        <v>0</v>
      </c>
      <c r="I1664" s="22">
        <v>2020.66</v>
      </c>
      <c r="J1664" s="22">
        <v>0</v>
      </c>
      <c r="K1664" s="22">
        <v>0</v>
      </c>
      <c r="L1664" s="22">
        <v>0</v>
      </c>
      <c r="M1664" s="22">
        <v>0</v>
      </c>
      <c r="N1664" s="22">
        <v>44716.88</v>
      </c>
      <c r="O1664" s="22">
        <v>0</v>
      </c>
      <c r="P1664" s="22">
        <v>0</v>
      </c>
      <c r="Q1664" s="22">
        <v>0</v>
      </c>
      <c r="R1664" s="22">
        <v>0</v>
      </c>
      <c r="S1664" s="22">
        <v>0</v>
      </c>
      <c r="T1664">
        <v>0</v>
      </c>
      <c r="U1664">
        <v>0</v>
      </c>
      <c r="V1664">
        <v>0</v>
      </c>
    </row>
    <row r="1665" spans="1:22" x14ac:dyDescent="0.3">
      <c r="A1665" s="18" t="s">
        <v>91</v>
      </c>
      <c r="B1665" s="17" t="s">
        <v>341</v>
      </c>
      <c r="C1665" s="17" t="s">
        <v>134</v>
      </c>
      <c r="D1665" s="22">
        <v>1401893.97</v>
      </c>
      <c r="E1665" s="22">
        <v>1457559.61</v>
      </c>
      <c r="F1665" s="22">
        <v>55665.64</v>
      </c>
      <c r="G1665" s="22">
        <v>16.18</v>
      </c>
      <c r="H1665" s="22">
        <v>0</v>
      </c>
      <c r="I1665" s="22">
        <v>2359.65</v>
      </c>
      <c r="J1665" s="22">
        <v>0</v>
      </c>
      <c r="K1665" s="22">
        <v>0</v>
      </c>
      <c r="L1665" s="22">
        <v>0</v>
      </c>
      <c r="M1665" s="22">
        <v>0</v>
      </c>
      <c r="N1665" s="22">
        <v>67938.600000000006</v>
      </c>
      <c r="O1665" s="22">
        <v>0</v>
      </c>
      <c r="P1665" s="22">
        <v>0</v>
      </c>
      <c r="Q1665" s="22">
        <v>0</v>
      </c>
      <c r="R1665" s="22">
        <v>0</v>
      </c>
      <c r="S1665" s="22">
        <v>0</v>
      </c>
      <c r="T1665">
        <v>0</v>
      </c>
      <c r="U1665">
        <v>0</v>
      </c>
      <c r="V1665">
        <v>0</v>
      </c>
    </row>
    <row r="1666" spans="1:22" x14ac:dyDescent="0.3">
      <c r="A1666" s="18" t="s">
        <v>91</v>
      </c>
      <c r="B1666" s="17" t="s">
        <v>341</v>
      </c>
      <c r="C1666" s="17" t="s">
        <v>135</v>
      </c>
      <c r="D1666" s="22">
        <v>840050.99</v>
      </c>
      <c r="E1666" s="22">
        <v>854221.78</v>
      </c>
      <c r="F1666" s="22">
        <v>14170.79</v>
      </c>
      <c r="G1666" s="22">
        <v>2.1800000000000002</v>
      </c>
      <c r="H1666" s="22">
        <v>0</v>
      </c>
      <c r="I1666" s="22">
        <v>702.07</v>
      </c>
      <c r="J1666" s="22">
        <v>0</v>
      </c>
      <c r="K1666" s="22">
        <v>0</v>
      </c>
      <c r="L1666" s="22">
        <v>0</v>
      </c>
      <c r="M1666" s="22">
        <v>0</v>
      </c>
      <c r="N1666" s="22">
        <v>17551.099999999999</v>
      </c>
      <c r="O1666" s="22">
        <v>0</v>
      </c>
      <c r="P1666" s="22">
        <v>0</v>
      </c>
      <c r="Q1666" s="22">
        <v>0</v>
      </c>
      <c r="R1666" s="22">
        <v>0</v>
      </c>
      <c r="S1666" s="22">
        <v>0</v>
      </c>
      <c r="T1666">
        <v>0</v>
      </c>
      <c r="U1666">
        <v>0</v>
      </c>
      <c r="V1666">
        <v>0</v>
      </c>
    </row>
    <row r="1667" spans="1:22" x14ac:dyDescent="0.3">
      <c r="A1667" s="18" t="s">
        <v>91</v>
      </c>
      <c r="B1667" s="17" t="s">
        <v>341</v>
      </c>
      <c r="C1667" s="17" t="s">
        <v>136</v>
      </c>
      <c r="D1667" s="22">
        <v>2083187.11</v>
      </c>
      <c r="E1667" s="22">
        <v>2242783.5499999998</v>
      </c>
      <c r="F1667" s="22">
        <v>159596.44</v>
      </c>
      <c r="G1667" s="22">
        <v>4.8499999999999996</v>
      </c>
      <c r="H1667" s="22">
        <v>0</v>
      </c>
      <c r="I1667" s="22">
        <v>5547.52</v>
      </c>
      <c r="J1667" s="22">
        <v>0</v>
      </c>
      <c r="K1667" s="22">
        <v>0</v>
      </c>
      <c r="L1667" s="22">
        <v>0</v>
      </c>
      <c r="M1667" s="22">
        <v>0</v>
      </c>
      <c r="N1667" s="22">
        <v>72595.81</v>
      </c>
      <c r="O1667" s="22">
        <v>0</v>
      </c>
      <c r="P1667" s="22">
        <v>0</v>
      </c>
      <c r="Q1667" s="22">
        <v>0</v>
      </c>
      <c r="R1667" s="22">
        <v>0</v>
      </c>
      <c r="S1667" s="22">
        <v>0</v>
      </c>
      <c r="T1667">
        <v>0</v>
      </c>
      <c r="U1667">
        <v>0</v>
      </c>
      <c r="V1667">
        <v>0</v>
      </c>
    </row>
    <row r="1668" spans="1:22" x14ac:dyDescent="0.3">
      <c r="A1668" s="18" t="s">
        <v>91</v>
      </c>
      <c r="B1668" s="17" t="s">
        <v>341</v>
      </c>
      <c r="C1668" s="17" t="s">
        <v>137</v>
      </c>
      <c r="D1668" s="22">
        <v>559237.43999999994</v>
      </c>
      <c r="E1668" s="22">
        <v>770468.34</v>
      </c>
      <c r="F1668" s="22">
        <v>211230.9</v>
      </c>
      <c r="G1668" s="22">
        <v>4.99</v>
      </c>
      <c r="H1668" s="22">
        <v>0</v>
      </c>
      <c r="I1668" s="22">
        <v>2025.42</v>
      </c>
      <c r="J1668" s="22">
        <v>0</v>
      </c>
      <c r="K1668" s="22">
        <v>0</v>
      </c>
      <c r="L1668" s="22">
        <v>0</v>
      </c>
      <c r="M1668" s="22">
        <v>0</v>
      </c>
      <c r="N1668" s="22">
        <v>61082.26</v>
      </c>
      <c r="O1668" s="22">
        <v>0</v>
      </c>
      <c r="P1668" s="22">
        <v>0</v>
      </c>
      <c r="Q1668" s="22">
        <v>0</v>
      </c>
      <c r="R1668" s="22">
        <v>0</v>
      </c>
      <c r="S1668" s="22">
        <v>0</v>
      </c>
      <c r="T1668">
        <v>0</v>
      </c>
      <c r="U1668">
        <v>0</v>
      </c>
      <c r="V1668">
        <v>0</v>
      </c>
    </row>
    <row r="1669" spans="1:22" x14ac:dyDescent="0.3">
      <c r="A1669" s="18" t="s">
        <v>91</v>
      </c>
      <c r="B1669" s="17" t="s">
        <v>341</v>
      </c>
      <c r="C1669" s="17" t="s">
        <v>138</v>
      </c>
      <c r="D1669" s="22">
        <v>2286954.6800000002</v>
      </c>
      <c r="E1669" s="22">
        <v>2383022.09</v>
      </c>
      <c r="F1669" s="22">
        <v>96067.41</v>
      </c>
      <c r="G1669" s="22">
        <v>0</v>
      </c>
      <c r="H1669" s="22">
        <v>0</v>
      </c>
      <c r="I1669" s="22">
        <v>4283.16</v>
      </c>
      <c r="J1669" s="22">
        <v>0</v>
      </c>
      <c r="K1669" s="22">
        <v>0</v>
      </c>
      <c r="L1669" s="22">
        <v>0</v>
      </c>
      <c r="M1669" s="22">
        <v>0</v>
      </c>
      <c r="N1669" s="22">
        <v>66494.91</v>
      </c>
      <c r="O1669" s="22">
        <v>25</v>
      </c>
      <c r="P1669" s="22">
        <v>0</v>
      </c>
      <c r="Q1669" s="22">
        <v>0</v>
      </c>
      <c r="R1669" s="22">
        <v>0</v>
      </c>
      <c r="S1669" s="22">
        <v>0</v>
      </c>
      <c r="T1669">
        <v>0</v>
      </c>
      <c r="U1669">
        <v>0</v>
      </c>
      <c r="V1669">
        <v>0</v>
      </c>
    </row>
    <row r="1670" spans="1:22" x14ac:dyDescent="0.3">
      <c r="A1670" s="18" t="s">
        <v>91</v>
      </c>
      <c r="B1670" s="17" t="s">
        <v>341</v>
      </c>
      <c r="C1670" s="17" t="s">
        <v>139</v>
      </c>
      <c r="D1670" s="22">
        <v>5716098.8199999901</v>
      </c>
      <c r="E1670" s="22">
        <v>10208036.3846</v>
      </c>
      <c r="F1670" s="22">
        <v>4741276.2</v>
      </c>
      <c r="G1670" s="22">
        <v>0</v>
      </c>
      <c r="H1670" s="22">
        <v>0</v>
      </c>
      <c r="I1670" s="22">
        <v>22201.54</v>
      </c>
      <c r="J1670" s="22">
        <v>0</v>
      </c>
      <c r="K1670" s="22">
        <v>0</v>
      </c>
      <c r="L1670" s="22">
        <v>0</v>
      </c>
      <c r="M1670" s="22">
        <v>0</v>
      </c>
      <c r="N1670" s="22">
        <v>280729.96999999997</v>
      </c>
      <c r="O1670" s="22">
        <v>0</v>
      </c>
      <c r="P1670" s="22">
        <v>0</v>
      </c>
      <c r="Q1670" s="22">
        <v>433294.52539999998</v>
      </c>
      <c r="R1670" s="22">
        <v>183815.96</v>
      </c>
      <c r="S1670" s="22">
        <v>139.93</v>
      </c>
      <c r="T1670">
        <v>12706.14</v>
      </c>
      <c r="U1670">
        <v>0</v>
      </c>
      <c r="V1670">
        <v>0</v>
      </c>
    </row>
    <row r="1671" spans="1:22" x14ac:dyDescent="0.3">
      <c r="A1671" s="18" t="s">
        <v>91</v>
      </c>
      <c r="B1671" s="17" t="s">
        <v>341</v>
      </c>
      <c r="C1671" s="17" t="s">
        <v>140</v>
      </c>
      <c r="D1671" s="22">
        <v>1165766.69</v>
      </c>
      <c r="E1671" s="22">
        <v>1196994.4099999999</v>
      </c>
      <c r="F1671" s="22">
        <v>31227.72</v>
      </c>
      <c r="G1671" s="22">
        <v>1.06</v>
      </c>
      <c r="H1671" s="22">
        <v>0</v>
      </c>
      <c r="I1671" s="22">
        <v>1458.39</v>
      </c>
      <c r="J1671" s="22">
        <v>0</v>
      </c>
      <c r="K1671" s="22">
        <v>0</v>
      </c>
      <c r="L1671" s="22">
        <v>0</v>
      </c>
      <c r="M1671" s="22">
        <v>0</v>
      </c>
      <c r="N1671" s="22">
        <v>41909.410000000003</v>
      </c>
      <c r="O1671" s="22">
        <v>25</v>
      </c>
      <c r="P1671" s="22">
        <v>0</v>
      </c>
      <c r="Q1671" s="22">
        <v>0</v>
      </c>
      <c r="R1671" s="22">
        <v>0</v>
      </c>
      <c r="S1671" s="22">
        <v>0</v>
      </c>
      <c r="T1671">
        <v>0</v>
      </c>
      <c r="U1671">
        <v>0</v>
      </c>
      <c r="V1671">
        <v>0</v>
      </c>
    </row>
    <row r="1672" spans="1:22" x14ac:dyDescent="0.3">
      <c r="A1672" s="18" t="s">
        <v>91</v>
      </c>
      <c r="B1672" s="17" t="s">
        <v>341</v>
      </c>
      <c r="C1672" s="17" t="s">
        <v>141</v>
      </c>
      <c r="D1672" s="22">
        <v>128883.32</v>
      </c>
      <c r="E1672" s="22">
        <v>144717.66</v>
      </c>
      <c r="F1672" s="22">
        <v>15834.34</v>
      </c>
      <c r="G1672" s="22">
        <v>3</v>
      </c>
      <c r="H1672" s="22">
        <v>0</v>
      </c>
      <c r="I1672" s="22">
        <v>260.06</v>
      </c>
      <c r="J1672" s="22">
        <v>0</v>
      </c>
      <c r="K1672" s="22">
        <v>0</v>
      </c>
      <c r="L1672" s="22">
        <v>0</v>
      </c>
      <c r="M1672" s="22">
        <v>0</v>
      </c>
      <c r="N1672" s="22">
        <v>9670.41</v>
      </c>
      <c r="O1672" s="22">
        <v>0</v>
      </c>
      <c r="P1672" s="22">
        <v>0</v>
      </c>
      <c r="Q1672" s="22">
        <v>0</v>
      </c>
      <c r="R1672" s="22">
        <v>0</v>
      </c>
      <c r="S1672" s="22">
        <v>0</v>
      </c>
      <c r="T1672">
        <v>0</v>
      </c>
      <c r="U1672">
        <v>0</v>
      </c>
      <c r="V1672">
        <v>0</v>
      </c>
    </row>
    <row r="1673" spans="1:22" x14ac:dyDescent="0.3">
      <c r="A1673" s="18" t="s">
        <v>91</v>
      </c>
      <c r="B1673" s="17" t="s">
        <v>341</v>
      </c>
      <c r="C1673" s="17" t="s">
        <v>142</v>
      </c>
      <c r="D1673" s="22">
        <v>1109931.03</v>
      </c>
      <c r="E1673" s="22">
        <v>1147027.8700000001</v>
      </c>
      <c r="F1673" s="22">
        <v>37096.839999999997</v>
      </c>
      <c r="G1673" s="22">
        <v>3.69</v>
      </c>
      <c r="H1673" s="22">
        <v>0</v>
      </c>
      <c r="I1673" s="22">
        <v>1517.62</v>
      </c>
      <c r="J1673" s="22">
        <v>0</v>
      </c>
      <c r="K1673" s="22">
        <v>0</v>
      </c>
      <c r="L1673" s="22">
        <v>0</v>
      </c>
      <c r="M1673" s="22">
        <v>0</v>
      </c>
      <c r="N1673" s="22">
        <v>49162.720000000001</v>
      </c>
      <c r="O1673" s="22">
        <v>0</v>
      </c>
      <c r="P1673" s="22">
        <v>0</v>
      </c>
      <c r="Q1673" s="22">
        <v>0</v>
      </c>
      <c r="R1673" s="22">
        <v>0</v>
      </c>
      <c r="S1673" s="22">
        <v>0</v>
      </c>
      <c r="T1673">
        <v>0</v>
      </c>
      <c r="U1673">
        <v>0</v>
      </c>
      <c r="V1673">
        <v>0</v>
      </c>
    </row>
    <row r="1674" spans="1:22" x14ac:dyDescent="0.3">
      <c r="A1674" s="18" t="s">
        <v>91</v>
      </c>
      <c r="B1674" s="17" t="s">
        <v>341</v>
      </c>
      <c r="C1674" s="17" t="s">
        <v>143</v>
      </c>
      <c r="D1674" s="22">
        <v>1106308.22</v>
      </c>
      <c r="E1674" s="22">
        <v>1133112.44</v>
      </c>
      <c r="F1674" s="22">
        <v>26804.22</v>
      </c>
      <c r="G1674" s="22">
        <v>1.22</v>
      </c>
      <c r="H1674" s="22">
        <v>0</v>
      </c>
      <c r="I1674" s="22">
        <v>1074.33</v>
      </c>
      <c r="J1674" s="22">
        <v>0</v>
      </c>
      <c r="K1674" s="22">
        <v>0</v>
      </c>
      <c r="L1674" s="22">
        <v>0</v>
      </c>
      <c r="M1674" s="22">
        <v>0</v>
      </c>
      <c r="N1674" s="22">
        <v>38964.33</v>
      </c>
      <c r="O1674" s="22">
        <v>0</v>
      </c>
      <c r="P1674" s="22">
        <v>0</v>
      </c>
      <c r="Q1674" s="22">
        <v>0</v>
      </c>
      <c r="R1674" s="22">
        <v>0</v>
      </c>
      <c r="S1674" s="22">
        <v>0</v>
      </c>
      <c r="T1674">
        <v>0</v>
      </c>
      <c r="U1674">
        <v>0</v>
      </c>
      <c r="V1674">
        <v>0</v>
      </c>
    </row>
    <row r="1675" spans="1:22" x14ac:dyDescent="0.3">
      <c r="A1675" s="18" t="s">
        <v>91</v>
      </c>
      <c r="B1675" s="17" t="s">
        <v>341</v>
      </c>
      <c r="C1675" s="17" t="s">
        <v>144</v>
      </c>
      <c r="D1675" s="22">
        <v>2893556.4</v>
      </c>
      <c r="E1675" s="22">
        <v>1750637.5808999999</v>
      </c>
      <c r="F1675" s="22">
        <v>617092.02</v>
      </c>
      <c r="G1675" s="22">
        <v>0</v>
      </c>
      <c r="H1675" s="22">
        <v>0</v>
      </c>
      <c r="I1675" s="22">
        <v>0</v>
      </c>
      <c r="J1675" s="22">
        <v>0</v>
      </c>
      <c r="K1675" s="22">
        <v>0</v>
      </c>
      <c r="L1675" s="22">
        <v>0</v>
      </c>
      <c r="M1675" s="22">
        <v>0</v>
      </c>
      <c r="N1675" s="22">
        <v>0</v>
      </c>
      <c r="O1675" s="22">
        <v>25</v>
      </c>
      <c r="P1675" s="22">
        <v>0</v>
      </c>
      <c r="Q1675" s="22">
        <v>2717808.7390999999</v>
      </c>
      <c r="R1675" s="22">
        <v>957797.9</v>
      </c>
      <c r="S1675" s="22">
        <v>0</v>
      </c>
      <c r="T1675">
        <v>0</v>
      </c>
      <c r="U1675">
        <v>0</v>
      </c>
      <c r="V1675">
        <v>0</v>
      </c>
    </row>
    <row r="1676" spans="1:22" x14ac:dyDescent="0.3">
      <c r="A1676" s="18" t="s">
        <v>367</v>
      </c>
      <c r="B1676" s="17" t="s">
        <v>342</v>
      </c>
      <c r="C1676" s="17" t="s">
        <v>129</v>
      </c>
      <c r="D1676" s="22">
        <v>7722051.1299999896</v>
      </c>
      <c r="E1676" s="22">
        <v>9473704.6999999899</v>
      </c>
      <c r="F1676" s="22">
        <v>1751653.57</v>
      </c>
      <c r="G1676" s="22">
        <v>7.3</v>
      </c>
      <c r="H1676" s="22">
        <v>0</v>
      </c>
      <c r="I1676" s="22">
        <v>262590.18</v>
      </c>
      <c r="J1676" s="22">
        <v>0</v>
      </c>
      <c r="K1676" s="22">
        <v>0</v>
      </c>
      <c r="L1676" s="22">
        <v>0</v>
      </c>
      <c r="M1676" s="22">
        <v>753278.35</v>
      </c>
      <c r="N1676" s="22">
        <v>440113.17</v>
      </c>
      <c r="O1676" s="22">
        <v>602.63</v>
      </c>
      <c r="P1676" s="22">
        <v>0</v>
      </c>
      <c r="Q1676" s="22">
        <v>0</v>
      </c>
      <c r="R1676" s="22">
        <v>0</v>
      </c>
      <c r="S1676" s="22">
        <v>0</v>
      </c>
      <c r="T1676">
        <v>0</v>
      </c>
      <c r="U1676">
        <v>0</v>
      </c>
      <c r="V1676">
        <v>0</v>
      </c>
    </row>
    <row r="1677" spans="1:22" x14ac:dyDescent="0.3">
      <c r="A1677" s="18" t="s">
        <v>367</v>
      </c>
      <c r="B1677" s="17" t="s">
        <v>342</v>
      </c>
      <c r="C1677" s="17" t="s">
        <v>130</v>
      </c>
      <c r="D1677" s="22">
        <v>17130918.489999998</v>
      </c>
      <c r="E1677" s="22">
        <v>27840389.568599999</v>
      </c>
      <c r="F1677" s="22">
        <v>13440318.65</v>
      </c>
      <c r="G1677" s="22">
        <v>14.7</v>
      </c>
      <c r="H1677" s="22">
        <v>0</v>
      </c>
      <c r="I1677" s="22">
        <v>758688.08</v>
      </c>
      <c r="J1677" s="22">
        <v>0</v>
      </c>
      <c r="K1677" s="22">
        <v>0</v>
      </c>
      <c r="L1677" s="22">
        <v>0</v>
      </c>
      <c r="M1677" s="22">
        <v>2352662.25</v>
      </c>
      <c r="N1677" s="22">
        <v>479547.49</v>
      </c>
      <c r="O1677" s="22">
        <v>5634.4</v>
      </c>
      <c r="P1677" s="22">
        <v>0</v>
      </c>
      <c r="Q1677" s="22">
        <v>4097022.0314000002</v>
      </c>
      <c r="R1677" s="22">
        <v>988937.05</v>
      </c>
      <c r="S1677" s="22">
        <v>377237.41</v>
      </c>
      <c r="T1677">
        <v>65668.22</v>
      </c>
      <c r="U1677">
        <v>0</v>
      </c>
      <c r="V1677">
        <v>0</v>
      </c>
    </row>
    <row r="1678" spans="1:22" x14ac:dyDescent="0.3">
      <c r="A1678" s="18" t="s">
        <v>367</v>
      </c>
      <c r="B1678" s="17" t="s">
        <v>342</v>
      </c>
      <c r="C1678" s="17" t="s">
        <v>131</v>
      </c>
      <c r="D1678" s="22">
        <v>38698787.8400001</v>
      </c>
      <c r="E1678" s="22">
        <v>46190340.650000103</v>
      </c>
      <c r="F1678" s="22">
        <v>7491552.8099999996</v>
      </c>
      <c r="G1678" s="22">
        <v>41.59</v>
      </c>
      <c r="H1678" s="22">
        <v>0</v>
      </c>
      <c r="I1678" s="22">
        <v>1170819.8700000001</v>
      </c>
      <c r="J1678" s="22">
        <v>0</v>
      </c>
      <c r="K1678" s="22">
        <v>0</v>
      </c>
      <c r="L1678" s="22">
        <v>0</v>
      </c>
      <c r="M1678" s="22">
        <v>3620777.41</v>
      </c>
      <c r="N1678" s="22">
        <v>2009686.02</v>
      </c>
      <c r="O1678" s="22">
        <v>8971.16</v>
      </c>
      <c r="P1678" s="22">
        <v>0</v>
      </c>
      <c r="Q1678" s="22">
        <v>0</v>
      </c>
      <c r="R1678" s="22">
        <v>0</v>
      </c>
      <c r="S1678" s="22">
        <v>0</v>
      </c>
      <c r="T1678">
        <v>0</v>
      </c>
      <c r="U1678">
        <v>0</v>
      </c>
      <c r="V1678">
        <v>0</v>
      </c>
    </row>
    <row r="1679" spans="1:22" x14ac:dyDescent="0.3">
      <c r="A1679" s="18" t="s">
        <v>367</v>
      </c>
      <c r="B1679" s="17" t="s">
        <v>342</v>
      </c>
      <c r="C1679" s="17" t="s">
        <v>132</v>
      </c>
      <c r="D1679" s="22">
        <v>6520830.9900000095</v>
      </c>
      <c r="E1679" s="22">
        <v>9548621.2620000094</v>
      </c>
      <c r="F1679" s="22">
        <v>4306370.58</v>
      </c>
      <c r="G1679" s="22">
        <v>5.3</v>
      </c>
      <c r="H1679" s="22">
        <v>0</v>
      </c>
      <c r="I1679" s="22">
        <v>110511.54</v>
      </c>
      <c r="J1679" s="22">
        <v>0</v>
      </c>
      <c r="K1679" s="22">
        <v>0</v>
      </c>
      <c r="L1679" s="22">
        <v>0</v>
      </c>
      <c r="M1679" s="22">
        <v>800496.66</v>
      </c>
      <c r="N1679" s="22">
        <v>264048.56</v>
      </c>
      <c r="O1679" s="22">
        <v>1985.24</v>
      </c>
      <c r="P1679" s="22">
        <v>0</v>
      </c>
      <c r="Q1679" s="22">
        <v>2413701.2480000001</v>
      </c>
      <c r="R1679" s="22">
        <v>912876.96</v>
      </c>
      <c r="S1679" s="22">
        <v>222243.98</v>
      </c>
      <c r="T1679">
        <v>16840.240000000002</v>
      </c>
      <c r="U1679">
        <v>0</v>
      </c>
      <c r="V1679">
        <v>0</v>
      </c>
    </row>
    <row r="1680" spans="1:22" x14ac:dyDescent="0.3">
      <c r="A1680" s="18" t="s">
        <v>367</v>
      </c>
      <c r="B1680" s="17" t="s">
        <v>342</v>
      </c>
      <c r="C1680" s="17" t="s">
        <v>133</v>
      </c>
      <c r="D1680" s="22">
        <v>17196042.16</v>
      </c>
      <c r="E1680" s="22">
        <v>6391067.0840999903</v>
      </c>
      <c r="F1680" s="22">
        <v>1244978.33</v>
      </c>
      <c r="G1680" s="22">
        <v>1.65</v>
      </c>
      <c r="H1680" s="22">
        <v>0</v>
      </c>
      <c r="I1680" s="22">
        <v>537.78</v>
      </c>
      <c r="J1680" s="22">
        <v>0</v>
      </c>
      <c r="K1680" s="22">
        <v>0</v>
      </c>
      <c r="L1680" s="22">
        <v>0</v>
      </c>
      <c r="M1680" s="22">
        <v>416042.28</v>
      </c>
      <c r="N1680" s="22">
        <v>270153.28999999998</v>
      </c>
      <c r="O1680" s="22">
        <v>15164.47</v>
      </c>
      <c r="P1680" s="22">
        <v>0</v>
      </c>
      <c r="Q1680" s="22">
        <v>15515644.8259</v>
      </c>
      <c r="R1680" s="22">
        <v>2030630.4</v>
      </c>
      <c r="S1680" s="22">
        <v>1435061.02</v>
      </c>
      <c r="T1680">
        <v>146171.57999999999</v>
      </c>
      <c r="U1680">
        <v>0</v>
      </c>
      <c r="V1680">
        <v>0</v>
      </c>
    </row>
    <row r="1681" spans="1:22" x14ac:dyDescent="0.3">
      <c r="A1681" s="18" t="s">
        <v>367</v>
      </c>
      <c r="B1681" s="17" t="s">
        <v>342</v>
      </c>
      <c r="C1681" s="17" t="s">
        <v>134</v>
      </c>
      <c r="D1681" s="22">
        <v>215364.78</v>
      </c>
      <c r="E1681" s="22">
        <v>241703.75</v>
      </c>
      <c r="F1681" s="22">
        <v>26338.97</v>
      </c>
      <c r="G1681" s="22">
        <v>7.21</v>
      </c>
      <c r="H1681" s="22">
        <v>0</v>
      </c>
      <c r="I1681" s="22">
        <v>1905.09</v>
      </c>
      <c r="J1681" s="22">
        <v>0</v>
      </c>
      <c r="K1681" s="22">
        <v>0</v>
      </c>
      <c r="L1681" s="22">
        <v>0</v>
      </c>
      <c r="M1681" s="22">
        <v>18946.900000000001</v>
      </c>
      <c r="N1681" s="22">
        <v>7204.99</v>
      </c>
      <c r="O1681" s="22">
        <v>26.8</v>
      </c>
      <c r="P1681" s="22">
        <v>0</v>
      </c>
      <c r="Q1681" s="22">
        <v>0</v>
      </c>
      <c r="R1681" s="22">
        <v>0</v>
      </c>
      <c r="S1681" s="22">
        <v>0</v>
      </c>
      <c r="T1681">
        <v>0</v>
      </c>
      <c r="U1681">
        <v>0</v>
      </c>
      <c r="V1681">
        <v>0</v>
      </c>
    </row>
    <row r="1682" spans="1:22" x14ac:dyDescent="0.3">
      <c r="A1682" s="18" t="s">
        <v>367</v>
      </c>
      <c r="B1682" s="17" t="s">
        <v>342</v>
      </c>
      <c r="C1682" s="17" t="s">
        <v>135</v>
      </c>
      <c r="D1682" s="22">
        <v>2102518.31</v>
      </c>
      <c r="E1682" s="22">
        <v>2447976.37</v>
      </c>
      <c r="F1682" s="22">
        <v>345458.06</v>
      </c>
      <c r="G1682" s="22">
        <v>3.77</v>
      </c>
      <c r="H1682" s="22">
        <v>0</v>
      </c>
      <c r="I1682" s="22">
        <v>12206.39</v>
      </c>
      <c r="J1682" s="22">
        <v>0</v>
      </c>
      <c r="K1682" s="22">
        <v>0</v>
      </c>
      <c r="L1682" s="22">
        <v>0</v>
      </c>
      <c r="M1682" s="22">
        <v>198556.41</v>
      </c>
      <c r="N1682" s="22">
        <v>134481.25</v>
      </c>
      <c r="O1682" s="22">
        <v>1837.43</v>
      </c>
      <c r="P1682" s="22">
        <v>0</v>
      </c>
      <c r="Q1682" s="22">
        <v>0</v>
      </c>
      <c r="R1682" s="22">
        <v>0</v>
      </c>
      <c r="S1682" s="22">
        <v>0</v>
      </c>
      <c r="T1682">
        <v>0</v>
      </c>
      <c r="U1682">
        <v>0</v>
      </c>
      <c r="V1682">
        <v>0</v>
      </c>
    </row>
    <row r="1683" spans="1:22" x14ac:dyDescent="0.3">
      <c r="A1683" s="18" t="s">
        <v>367</v>
      </c>
      <c r="B1683" s="17" t="s">
        <v>342</v>
      </c>
      <c r="C1683" s="17" t="s">
        <v>136</v>
      </c>
      <c r="D1683" s="22">
        <v>5698288.5799999898</v>
      </c>
      <c r="E1683" s="22">
        <v>6971060.9599999897</v>
      </c>
      <c r="F1683" s="22">
        <v>1272772.3799999999</v>
      </c>
      <c r="G1683" s="22">
        <v>23.88</v>
      </c>
      <c r="H1683" s="22">
        <v>0</v>
      </c>
      <c r="I1683" s="22">
        <v>209144.66</v>
      </c>
      <c r="J1683" s="22">
        <v>0</v>
      </c>
      <c r="K1683" s="22">
        <v>0</v>
      </c>
      <c r="L1683" s="22">
        <v>0</v>
      </c>
      <c r="M1683" s="22">
        <v>545829.65</v>
      </c>
      <c r="N1683" s="22">
        <v>300346.18</v>
      </c>
      <c r="O1683" s="22">
        <v>906.65</v>
      </c>
      <c r="P1683" s="22">
        <v>0</v>
      </c>
      <c r="Q1683" s="22">
        <v>0</v>
      </c>
      <c r="R1683" s="22">
        <v>0</v>
      </c>
      <c r="S1683" s="22">
        <v>0</v>
      </c>
      <c r="T1683">
        <v>0</v>
      </c>
      <c r="U1683">
        <v>0</v>
      </c>
      <c r="V1683">
        <v>0</v>
      </c>
    </row>
    <row r="1684" spans="1:22" x14ac:dyDescent="0.3">
      <c r="A1684" s="18" t="s">
        <v>367</v>
      </c>
      <c r="B1684" s="17" t="s">
        <v>342</v>
      </c>
      <c r="C1684" s="17" t="s">
        <v>137</v>
      </c>
      <c r="D1684" s="22">
        <v>26778037.600000001</v>
      </c>
      <c r="E1684" s="22">
        <v>24437034.541999999</v>
      </c>
      <c r="F1684" s="22">
        <v>9231319.3399999999</v>
      </c>
      <c r="G1684" s="22">
        <v>25.65</v>
      </c>
      <c r="H1684" s="22">
        <v>0</v>
      </c>
      <c r="I1684" s="22">
        <v>299469.67</v>
      </c>
      <c r="J1684" s="22">
        <v>0</v>
      </c>
      <c r="K1684" s="22">
        <v>0</v>
      </c>
      <c r="L1684" s="22">
        <v>0</v>
      </c>
      <c r="M1684" s="22">
        <v>1977218.61</v>
      </c>
      <c r="N1684" s="22">
        <v>2686819.32</v>
      </c>
      <c r="O1684" s="22">
        <v>43405.35</v>
      </c>
      <c r="P1684" s="22">
        <v>0</v>
      </c>
      <c r="Q1684" s="22">
        <v>16905634.028000001</v>
      </c>
      <c r="R1684" s="22">
        <v>3773279.92</v>
      </c>
      <c r="S1684" s="22">
        <v>1560031.71</v>
      </c>
      <c r="T1684">
        <v>676269.98</v>
      </c>
      <c r="U1684">
        <v>0</v>
      </c>
      <c r="V1684">
        <v>0</v>
      </c>
    </row>
    <row r="1685" spans="1:22" x14ac:dyDescent="0.3">
      <c r="A1685" s="18" t="s">
        <v>367</v>
      </c>
      <c r="B1685" s="17" t="s">
        <v>342</v>
      </c>
      <c r="C1685" s="17" t="s">
        <v>138</v>
      </c>
      <c r="D1685" s="22">
        <v>4477810.07</v>
      </c>
      <c r="E1685" s="22">
        <v>5286870.6900000004</v>
      </c>
      <c r="F1685" s="22">
        <v>809060.62</v>
      </c>
      <c r="G1685" s="22">
        <v>11.76</v>
      </c>
      <c r="H1685" s="22">
        <v>0</v>
      </c>
      <c r="I1685" s="22">
        <v>106616.73</v>
      </c>
      <c r="J1685" s="22">
        <v>0</v>
      </c>
      <c r="K1685" s="22">
        <v>0</v>
      </c>
      <c r="L1685" s="22">
        <v>0</v>
      </c>
      <c r="M1685" s="22">
        <v>408084.4</v>
      </c>
      <c r="N1685" s="22">
        <v>238631.83</v>
      </c>
      <c r="O1685" s="22">
        <v>3085.29</v>
      </c>
      <c r="P1685" s="22">
        <v>0</v>
      </c>
      <c r="Q1685" s="22">
        <v>0</v>
      </c>
      <c r="R1685" s="22">
        <v>0</v>
      </c>
      <c r="S1685" s="22">
        <v>0</v>
      </c>
      <c r="T1685">
        <v>0</v>
      </c>
      <c r="U1685">
        <v>0</v>
      </c>
      <c r="V1685">
        <v>0</v>
      </c>
    </row>
    <row r="1686" spans="1:22" x14ac:dyDescent="0.3">
      <c r="A1686" s="18" t="s">
        <v>367</v>
      </c>
      <c r="B1686" s="17" t="s">
        <v>342</v>
      </c>
      <c r="C1686" s="17" t="s">
        <v>139</v>
      </c>
      <c r="D1686" s="22">
        <v>27881851.68</v>
      </c>
      <c r="E1686" s="22">
        <v>34465649.630000003</v>
      </c>
      <c r="F1686" s="22">
        <v>6583797.9500000002</v>
      </c>
      <c r="G1686" s="22">
        <v>30.96</v>
      </c>
      <c r="H1686" s="22">
        <v>0</v>
      </c>
      <c r="I1686" s="22">
        <v>1216462.42</v>
      </c>
      <c r="J1686" s="22">
        <v>0</v>
      </c>
      <c r="K1686" s="22">
        <v>0</v>
      </c>
      <c r="L1686" s="22">
        <v>0</v>
      </c>
      <c r="M1686" s="22">
        <v>3173457.9</v>
      </c>
      <c r="N1686" s="22">
        <v>1007600.74</v>
      </c>
      <c r="O1686" s="22">
        <v>6811.64</v>
      </c>
      <c r="P1686" s="22">
        <v>0</v>
      </c>
      <c r="Q1686" s="22">
        <v>0</v>
      </c>
      <c r="R1686" s="22">
        <v>0</v>
      </c>
      <c r="S1686" s="22">
        <v>0</v>
      </c>
      <c r="T1686">
        <v>0</v>
      </c>
      <c r="U1686">
        <v>0</v>
      </c>
      <c r="V1686">
        <v>0</v>
      </c>
    </row>
    <row r="1687" spans="1:22" x14ac:dyDescent="0.3">
      <c r="A1687" s="18" t="s">
        <v>367</v>
      </c>
      <c r="B1687" s="17" t="s">
        <v>342</v>
      </c>
      <c r="C1687" s="17" t="s">
        <v>142</v>
      </c>
      <c r="D1687" s="22">
        <v>1178515.8700000001</v>
      </c>
      <c r="E1687" s="22">
        <v>1403591.84</v>
      </c>
      <c r="F1687" s="22">
        <v>225075.97</v>
      </c>
      <c r="G1687" s="22">
        <v>3.13</v>
      </c>
      <c r="H1687" s="22">
        <v>0</v>
      </c>
      <c r="I1687" s="22">
        <v>24298.71</v>
      </c>
      <c r="J1687" s="22">
        <v>0</v>
      </c>
      <c r="K1687" s="22">
        <v>0</v>
      </c>
      <c r="L1687" s="22">
        <v>0</v>
      </c>
      <c r="M1687" s="22">
        <v>129237.33</v>
      </c>
      <c r="N1687" s="22">
        <v>409817.9</v>
      </c>
      <c r="O1687" s="22">
        <v>1400.73</v>
      </c>
      <c r="P1687" s="22">
        <v>0</v>
      </c>
      <c r="Q1687" s="22">
        <v>0</v>
      </c>
      <c r="R1687" s="22">
        <v>0</v>
      </c>
      <c r="S1687" s="22">
        <v>0</v>
      </c>
      <c r="T1687">
        <v>0</v>
      </c>
      <c r="U1687">
        <v>0</v>
      </c>
      <c r="V1687">
        <v>0</v>
      </c>
    </row>
    <row r="1688" spans="1:22" x14ac:dyDescent="0.3">
      <c r="A1688" s="18" t="s">
        <v>367</v>
      </c>
      <c r="B1688" s="17" t="s">
        <v>342</v>
      </c>
      <c r="C1688" s="17" t="s">
        <v>143</v>
      </c>
      <c r="D1688" s="22">
        <v>2852281</v>
      </c>
      <c r="E1688" s="22">
        <v>3712522.4026000001</v>
      </c>
      <c r="F1688" s="22">
        <v>1128569.52</v>
      </c>
      <c r="G1688" s="22">
        <v>9.5</v>
      </c>
      <c r="H1688" s="22">
        <v>0</v>
      </c>
      <c r="I1688" s="22">
        <v>67528.28</v>
      </c>
      <c r="J1688" s="22">
        <v>0</v>
      </c>
      <c r="K1688" s="22">
        <v>0</v>
      </c>
      <c r="L1688" s="22">
        <v>0</v>
      </c>
      <c r="M1688" s="22">
        <v>341833.81</v>
      </c>
      <c r="N1688" s="22">
        <v>182604.46</v>
      </c>
      <c r="O1688" s="22">
        <v>1447.45</v>
      </c>
      <c r="P1688" s="22">
        <v>0</v>
      </c>
      <c r="Q1688" s="22">
        <v>315754.88740000001</v>
      </c>
      <c r="R1688" s="22">
        <v>18353.34</v>
      </c>
      <c r="S1688" s="22">
        <v>29073.43</v>
      </c>
      <c r="T1688">
        <v>5832.81</v>
      </c>
      <c r="U1688">
        <v>0</v>
      </c>
      <c r="V1688">
        <v>0</v>
      </c>
    </row>
    <row r="1689" spans="1:22" x14ac:dyDescent="0.3">
      <c r="A1689" s="18" t="s">
        <v>367</v>
      </c>
      <c r="B1689" s="17" t="s">
        <v>342</v>
      </c>
      <c r="C1689" s="17" t="s">
        <v>144</v>
      </c>
      <c r="D1689" s="22">
        <v>2854537.82</v>
      </c>
      <c r="E1689" s="22">
        <v>3291166.5674000001</v>
      </c>
      <c r="F1689" s="22">
        <v>460380.17</v>
      </c>
      <c r="G1689" s="22">
        <v>16.13</v>
      </c>
      <c r="H1689" s="22">
        <v>0</v>
      </c>
      <c r="I1689" s="22">
        <v>46157.53</v>
      </c>
      <c r="J1689" s="22">
        <v>0</v>
      </c>
      <c r="K1689" s="22">
        <v>0</v>
      </c>
      <c r="L1689" s="22">
        <v>0</v>
      </c>
      <c r="M1689" s="22">
        <v>303037.45</v>
      </c>
      <c r="N1689" s="22">
        <v>135685.34</v>
      </c>
      <c r="O1689" s="22">
        <v>1938.71</v>
      </c>
      <c r="P1689" s="22">
        <v>0</v>
      </c>
      <c r="Q1689" s="22">
        <v>26287.3426</v>
      </c>
      <c r="R1689" s="22">
        <v>115.48</v>
      </c>
      <c r="S1689" s="22">
        <v>2420.44</v>
      </c>
      <c r="T1689">
        <v>1385.72</v>
      </c>
      <c r="U1689">
        <v>0</v>
      </c>
      <c r="V1689">
        <v>0</v>
      </c>
    </row>
    <row r="1690" spans="1:22" x14ac:dyDescent="0.3">
      <c r="A1690" s="18" t="s">
        <v>367</v>
      </c>
      <c r="B1690" s="17" t="s">
        <v>342</v>
      </c>
      <c r="C1690" s="17" t="s">
        <v>145</v>
      </c>
      <c r="D1690" s="22">
        <v>15444873.689999999</v>
      </c>
      <c r="E1690" s="22">
        <v>8131482.2966999803</v>
      </c>
      <c r="F1690" s="22">
        <v>875307.64</v>
      </c>
      <c r="G1690" s="22">
        <v>7.11</v>
      </c>
      <c r="H1690" s="22">
        <v>0</v>
      </c>
      <c r="I1690" s="22">
        <v>84220.38</v>
      </c>
      <c r="J1690" s="22">
        <v>0</v>
      </c>
      <c r="K1690" s="22">
        <v>0</v>
      </c>
      <c r="L1690" s="22">
        <v>0</v>
      </c>
      <c r="M1690" s="22">
        <v>558437.92000000004</v>
      </c>
      <c r="N1690" s="22">
        <v>183126.43</v>
      </c>
      <c r="O1690" s="22">
        <v>1907.86</v>
      </c>
      <c r="P1690" s="22">
        <v>0</v>
      </c>
      <c r="Q1690" s="22">
        <v>9020204.5033</v>
      </c>
      <c r="R1690" s="22">
        <v>957.93</v>
      </c>
      <c r="S1690" s="22">
        <v>830547.54</v>
      </c>
      <c r="T1690">
        <v>39527.83</v>
      </c>
      <c r="U1690">
        <v>0</v>
      </c>
      <c r="V1690">
        <v>0</v>
      </c>
    </row>
    <row r="1691" spans="1:22" x14ac:dyDescent="0.3">
      <c r="A1691" s="18" t="s">
        <v>367</v>
      </c>
      <c r="B1691" s="17" t="s">
        <v>342</v>
      </c>
      <c r="C1691" s="17" t="s">
        <v>146</v>
      </c>
      <c r="D1691" s="22">
        <v>7370753.9399999902</v>
      </c>
      <c r="E1691" s="22">
        <v>7244490.2924999902</v>
      </c>
      <c r="F1691" s="22">
        <v>1716163.28</v>
      </c>
      <c r="G1691" s="22">
        <v>13.07</v>
      </c>
      <c r="H1691" s="22">
        <v>0</v>
      </c>
      <c r="I1691" s="22">
        <v>106744.63</v>
      </c>
      <c r="J1691" s="22">
        <v>0</v>
      </c>
      <c r="K1691" s="22">
        <v>0</v>
      </c>
      <c r="L1691" s="22">
        <v>0</v>
      </c>
      <c r="M1691" s="22">
        <v>596384</v>
      </c>
      <c r="N1691" s="22">
        <v>88987.58</v>
      </c>
      <c r="O1691" s="22">
        <v>880.89</v>
      </c>
      <c r="P1691" s="22">
        <v>0</v>
      </c>
      <c r="Q1691" s="22">
        <v>2039812.5674999999</v>
      </c>
      <c r="R1691" s="22">
        <v>9567.8799999999992</v>
      </c>
      <c r="S1691" s="22">
        <v>187817.76</v>
      </c>
      <c r="T1691">
        <v>0</v>
      </c>
      <c r="U1691">
        <v>0</v>
      </c>
      <c r="V1691">
        <v>0</v>
      </c>
    </row>
    <row r="1692" spans="1:22" x14ac:dyDescent="0.3">
      <c r="A1692" s="18" t="s">
        <v>367</v>
      </c>
      <c r="B1692" s="17" t="s">
        <v>342</v>
      </c>
      <c r="C1692" s="17" t="s">
        <v>150</v>
      </c>
      <c r="D1692" s="22">
        <v>20178457.810000099</v>
      </c>
      <c r="E1692" s="22">
        <v>25484708.713300101</v>
      </c>
      <c r="F1692" s="22">
        <v>8782656.5899999999</v>
      </c>
      <c r="G1692" s="22">
        <v>49.7</v>
      </c>
      <c r="H1692" s="22">
        <v>0</v>
      </c>
      <c r="I1692" s="22">
        <v>387573.53</v>
      </c>
      <c r="J1692" s="22">
        <v>0</v>
      </c>
      <c r="K1692" s="22">
        <v>0</v>
      </c>
      <c r="L1692" s="22">
        <v>0</v>
      </c>
      <c r="M1692" s="22">
        <v>2346530.04</v>
      </c>
      <c r="N1692" s="22">
        <v>756608.45</v>
      </c>
      <c r="O1692" s="22">
        <v>12975.22</v>
      </c>
      <c r="P1692" s="22">
        <v>0</v>
      </c>
      <c r="Q1692" s="22">
        <v>4756735.5866999999</v>
      </c>
      <c r="R1692" s="22">
        <v>807607.84</v>
      </c>
      <c r="S1692" s="22">
        <v>472722.06</v>
      </c>
      <c r="T1692">
        <v>195610.73</v>
      </c>
      <c r="U1692">
        <v>0</v>
      </c>
      <c r="V1692">
        <v>0</v>
      </c>
    </row>
    <row r="1693" spans="1:22" x14ac:dyDescent="0.3">
      <c r="A1693" s="18" t="s">
        <v>367</v>
      </c>
      <c r="B1693" s="17" t="s">
        <v>342</v>
      </c>
      <c r="C1693" s="17" t="s">
        <v>151</v>
      </c>
      <c r="D1693" s="22">
        <v>34772736.289999999</v>
      </c>
      <c r="E1693" s="22">
        <v>49674602.123400003</v>
      </c>
      <c r="F1693" s="22">
        <v>17563687.870000001</v>
      </c>
      <c r="G1693" s="22">
        <v>40.9</v>
      </c>
      <c r="H1693" s="22">
        <v>0</v>
      </c>
      <c r="I1693" s="22">
        <v>1046712.57</v>
      </c>
      <c r="J1693" s="22">
        <v>0</v>
      </c>
      <c r="K1693" s="22">
        <v>0</v>
      </c>
      <c r="L1693" s="22">
        <v>0</v>
      </c>
      <c r="M1693" s="22">
        <v>4167282.17</v>
      </c>
      <c r="N1693" s="22">
        <v>1648924.91</v>
      </c>
      <c r="O1693" s="22">
        <v>18520.96</v>
      </c>
      <c r="P1693" s="22">
        <v>0</v>
      </c>
      <c r="Q1693" s="22">
        <v>4034256.2766</v>
      </c>
      <c r="R1693" s="22">
        <v>992718.28</v>
      </c>
      <c r="S1693" s="22">
        <v>379715.96</v>
      </c>
      <c r="T1693">
        <v>188491.67</v>
      </c>
      <c r="U1693">
        <v>0</v>
      </c>
      <c r="V1693">
        <v>0</v>
      </c>
    </row>
    <row r="1694" spans="1:22" x14ac:dyDescent="0.3">
      <c r="A1694" s="18" t="s">
        <v>367</v>
      </c>
      <c r="B1694" s="17" t="s">
        <v>342</v>
      </c>
      <c r="C1694" s="17" t="s">
        <v>201</v>
      </c>
      <c r="D1694" s="22">
        <v>4208251.5499999896</v>
      </c>
      <c r="E1694" s="22">
        <v>5228844.8599999901</v>
      </c>
      <c r="F1694" s="22">
        <v>1020593.31</v>
      </c>
      <c r="G1694" s="22">
        <v>9.7200000000000006</v>
      </c>
      <c r="H1694" s="22">
        <v>0</v>
      </c>
      <c r="I1694" s="22">
        <v>98280.19</v>
      </c>
      <c r="J1694" s="22">
        <v>0</v>
      </c>
      <c r="K1694" s="22">
        <v>0</v>
      </c>
      <c r="L1694" s="22">
        <v>0</v>
      </c>
      <c r="M1694" s="22">
        <v>424199.01</v>
      </c>
      <c r="N1694" s="22">
        <v>387118.8</v>
      </c>
      <c r="O1694" s="22">
        <v>2198.2199999999998</v>
      </c>
      <c r="P1694" s="22">
        <v>0</v>
      </c>
      <c r="Q1694" s="22">
        <v>0</v>
      </c>
      <c r="R1694" s="22">
        <v>0</v>
      </c>
      <c r="S1694" s="22">
        <v>0</v>
      </c>
      <c r="T1694">
        <v>0</v>
      </c>
      <c r="U1694">
        <v>0</v>
      </c>
      <c r="V1694">
        <v>0</v>
      </c>
    </row>
    <row r="1695" spans="1:22" x14ac:dyDescent="0.3">
      <c r="A1695" s="18" t="s">
        <v>367</v>
      </c>
      <c r="B1695" s="17" t="s">
        <v>342</v>
      </c>
      <c r="C1695" s="17" t="s">
        <v>205</v>
      </c>
      <c r="D1695" s="22">
        <v>112505759.34999999</v>
      </c>
      <c r="E1695" s="22">
        <v>164616500.7868</v>
      </c>
      <c r="F1695" s="22">
        <v>76808152.170000002</v>
      </c>
      <c r="G1695" s="22">
        <v>103.34</v>
      </c>
      <c r="H1695" s="22">
        <v>0</v>
      </c>
      <c r="I1695" s="22">
        <v>2904099.79</v>
      </c>
      <c r="J1695" s="22">
        <v>0</v>
      </c>
      <c r="K1695" s="22">
        <v>0</v>
      </c>
      <c r="L1695" s="22">
        <v>0</v>
      </c>
      <c r="M1695" s="22">
        <v>13803009.5</v>
      </c>
      <c r="N1695" s="22">
        <v>8949607.1500000004</v>
      </c>
      <c r="O1695" s="22">
        <v>92283.12</v>
      </c>
      <c r="P1695" s="22">
        <v>0</v>
      </c>
      <c r="Q1695" s="22">
        <v>45561542.253200002</v>
      </c>
      <c r="R1695" s="22">
        <v>16547415.67</v>
      </c>
      <c r="S1695" s="22">
        <v>4316715.8499999996</v>
      </c>
      <c r="T1695">
        <v>4188134.38</v>
      </c>
      <c r="U1695">
        <v>0</v>
      </c>
      <c r="V1695">
        <v>0</v>
      </c>
    </row>
    <row r="1696" spans="1:22" x14ac:dyDescent="0.3">
      <c r="A1696" s="18" t="s">
        <v>367</v>
      </c>
      <c r="B1696" s="17" t="s">
        <v>342</v>
      </c>
      <c r="C1696" s="17" t="s">
        <v>206</v>
      </c>
      <c r="D1696" s="22">
        <v>4363845.87</v>
      </c>
      <c r="E1696" s="22">
        <v>5616405.2999999998</v>
      </c>
      <c r="F1696" s="22">
        <v>1252559.43</v>
      </c>
      <c r="G1696" s="22">
        <v>11.79</v>
      </c>
      <c r="H1696" s="22">
        <v>0</v>
      </c>
      <c r="I1696" s="22">
        <v>122647.38</v>
      </c>
      <c r="J1696" s="22">
        <v>0</v>
      </c>
      <c r="K1696" s="22">
        <v>0</v>
      </c>
      <c r="L1696" s="22">
        <v>0</v>
      </c>
      <c r="M1696" s="22">
        <v>517136.2</v>
      </c>
      <c r="N1696" s="22">
        <v>174634.52</v>
      </c>
      <c r="O1696" s="22">
        <v>1397.23</v>
      </c>
      <c r="P1696" s="22">
        <v>0</v>
      </c>
      <c r="Q1696" s="22">
        <v>0</v>
      </c>
      <c r="R1696" s="22">
        <v>0</v>
      </c>
      <c r="S1696" s="22">
        <v>0</v>
      </c>
      <c r="T1696">
        <v>0</v>
      </c>
      <c r="U1696">
        <v>0</v>
      </c>
      <c r="V1696">
        <v>0</v>
      </c>
    </row>
    <row r="1697" spans="1:22" x14ac:dyDescent="0.3">
      <c r="A1697" s="18" t="s">
        <v>367</v>
      </c>
      <c r="B1697" s="17" t="s">
        <v>342</v>
      </c>
      <c r="C1697" s="17" t="s">
        <v>215</v>
      </c>
      <c r="D1697" s="22">
        <v>947414.74</v>
      </c>
      <c r="E1697" s="22">
        <v>1282850.6984999999</v>
      </c>
      <c r="F1697" s="22">
        <v>433983.57</v>
      </c>
      <c r="G1697" s="22">
        <v>2.68</v>
      </c>
      <c r="H1697" s="22">
        <v>0</v>
      </c>
      <c r="I1697" s="22">
        <v>30904.71</v>
      </c>
      <c r="J1697" s="22">
        <v>0</v>
      </c>
      <c r="K1697" s="22">
        <v>0</v>
      </c>
      <c r="L1697" s="22">
        <v>0</v>
      </c>
      <c r="M1697" s="22">
        <v>118119.7</v>
      </c>
      <c r="N1697" s="22">
        <v>71826.710000000006</v>
      </c>
      <c r="O1697" s="22">
        <v>387.27</v>
      </c>
      <c r="P1697" s="22">
        <v>0</v>
      </c>
      <c r="Q1697" s="22">
        <v>129904.48149999999</v>
      </c>
      <c r="R1697" s="22">
        <v>19395.75</v>
      </c>
      <c r="S1697" s="22">
        <v>11961.12</v>
      </c>
      <c r="T1697">
        <v>15007.55</v>
      </c>
      <c r="U1697">
        <v>0</v>
      </c>
      <c r="V1697">
        <v>0</v>
      </c>
    </row>
    <row r="1698" spans="1:22" x14ac:dyDescent="0.3">
      <c r="A1698" s="18" t="s">
        <v>367</v>
      </c>
      <c r="B1698" s="17" t="s">
        <v>342</v>
      </c>
      <c r="C1698" s="17" t="s">
        <v>207</v>
      </c>
      <c r="D1698" s="22">
        <v>13107682.42</v>
      </c>
      <c r="E1698" s="22">
        <v>16716398.536599999</v>
      </c>
      <c r="F1698" s="22">
        <v>4194880.26</v>
      </c>
      <c r="G1698" s="22">
        <v>14.12</v>
      </c>
      <c r="H1698" s="22">
        <v>0</v>
      </c>
      <c r="I1698" s="22">
        <v>459059.17</v>
      </c>
      <c r="J1698" s="22">
        <v>0</v>
      </c>
      <c r="K1698" s="22">
        <v>0</v>
      </c>
      <c r="L1698" s="22">
        <v>0</v>
      </c>
      <c r="M1698" s="22">
        <v>1330294.7</v>
      </c>
      <c r="N1698" s="22">
        <v>579580.69999999995</v>
      </c>
      <c r="O1698" s="22">
        <v>1414.85</v>
      </c>
      <c r="P1698" s="22">
        <v>0</v>
      </c>
      <c r="Q1698" s="22">
        <v>671998.62340000004</v>
      </c>
      <c r="R1698" s="22">
        <v>0</v>
      </c>
      <c r="S1698" s="22">
        <v>85834.48</v>
      </c>
      <c r="T1698">
        <v>0</v>
      </c>
      <c r="U1698">
        <v>10025</v>
      </c>
      <c r="V1698">
        <v>0</v>
      </c>
    </row>
    <row r="1699" spans="1:22" x14ac:dyDescent="0.3">
      <c r="A1699" s="18" t="s">
        <v>367</v>
      </c>
      <c r="B1699" s="17" t="s">
        <v>342</v>
      </c>
      <c r="C1699" s="17" t="s">
        <v>216</v>
      </c>
      <c r="D1699" s="22">
        <v>2786494.83</v>
      </c>
      <c r="E1699" s="22">
        <v>3438882.08</v>
      </c>
      <c r="F1699" s="22">
        <v>652387.25</v>
      </c>
      <c r="G1699" s="22">
        <v>23.24</v>
      </c>
      <c r="H1699" s="22">
        <v>0</v>
      </c>
      <c r="I1699" s="22">
        <v>105576.21</v>
      </c>
      <c r="J1699" s="22">
        <v>0</v>
      </c>
      <c r="K1699" s="22">
        <v>0</v>
      </c>
      <c r="L1699" s="22">
        <v>0</v>
      </c>
      <c r="M1699" s="22">
        <v>316638.82</v>
      </c>
      <c r="N1699" s="22">
        <v>114677.88</v>
      </c>
      <c r="O1699" s="22">
        <v>1005.67</v>
      </c>
      <c r="P1699" s="22">
        <v>0</v>
      </c>
      <c r="Q1699" s="22">
        <v>0</v>
      </c>
      <c r="R1699" s="22">
        <v>0</v>
      </c>
      <c r="S1699" s="22">
        <v>0</v>
      </c>
      <c r="T1699">
        <v>0</v>
      </c>
      <c r="U1699">
        <v>0</v>
      </c>
      <c r="V1699">
        <v>0</v>
      </c>
    </row>
    <row r="1700" spans="1:22" x14ac:dyDescent="0.3">
      <c r="A1700" s="18" t="s">
        <v>367</v>
      </c>
      <c r="B1700" s="17" t="s">
        <v>342</v>
      </c>
      <c r="C1700" s="17" t="s">
        <v>208</v>
      </c>
      <c r="D1700" s="22">
        <v>20026822.879999999</v>
      </c>
      <c r="E1700" s="22">
        <v>24087035.998599999</v>
      </c>
      <c r="F1700" s="22">
        <v>4443761.47</v>
      </c>
      <c r="G1700" s="22">
        <v>63.54</v>
      </c>
      <c r="H1700" s="22">
        <v>0</v>
      </c>
      <c r="I1700" s="22">
        <v>691908.42</v>
      </c>
      <c r="J1700" s="22">
        <v>0</v>
      </c>
      <c r="K1700" s="22">
        <v>0</v>
      </c>
      <c r="L1700" s="22">
        <v>0</v>
      </c>
      <c r="M1700" s="22">
        <v>2217839.21</v>
      </c>
      <c r="N1700" s="22">
        <v>712562.74</v>
      </c>
      <c r="O1700" s="22">
        <v>9663.23</v>
      </c>
      <c r="P1700" s="22">
        <v>0</v>
      </c>
      <c r="Q1700" s="22">
        <v>422837.47139999998</v>
      </c>
      <c r="R1700" s="22">
        <v>355.69</v>
      </c>
      <c r="S1700" s="22">
        <v>38933.43</v>
      </c>
      <c r="T1700">
        <v>10191.450000000001</v>
      </c>
      <c r="U1700">
        <v>0</v>
      </c>
      <c r="V1700">
        <v>0</v>
      </c>
    </row>
    <row r="1701" spans="1:22" x14ac:dyDescent="0.3">
      <c r="A1701" s="18" t="s">
        <v>367</v>
      </c>
      <c r="B1701" s="17" t="s">
        <v>342</v>
      </c>
      <c r="C1701" s="17" t="s">
        <v>209</v>
      </c>
      <c r="D1701" s="22">
        <v>330448.48</v>
      </c>
      <c r="E1701" s="22">
        <v>373963.09</v>
      </c>
      <c r="F1701" s="22">
        <v>43514.61</v>
      </c>
      <c r="G1701" s="22">
        <v>3.6</v>
      </c>
      <c r="H1701" s="22">
        <v>0</v>
      </c>
      <c r="I1701" s="22">
        <v>4095.1</v>
      </c>
      <c r="J1701" s="22">
        <v>0</v>
      </c>
      <c r="K1701" s="22">
        <v>0</v>
      </c>
      <c r="L1701" s="22">
        <v>0</v>
      </c>
      <c r="M1701" s="22">
        <v>29523.65</v>
      </c>
      <c r="N1701" s="22">
        <v>8447.2000000000007</v>
      </c>
      <c r="O1701" s="22">
        <v>25</v>
      </c>
      <c r="P1701" s="22">
        <v>0</v>
      </c>
      <c r="Q1701" s="22">
        <v>0</v>
      </c>
      <c r="R1701" s="22">
        <v>0</v>
      </c>
      <c r="S1701" s="22">
        <v>0</v>
      </c>
      <c r="T1701">
        <v>0</v>
      </c>
      <c r="U1701">
        <v>0</v>
      </c>
      <c r="V1701">
        <v>0</v>
      </c>
    </row>
    <row r="1702" spans="1:22" x14ac:dyDescent="0.3">
      <c r="A1702" s="18" t="s">
        <v>367</v>
      </c>
      <c r="B1702" s="17" t="s">
        <v>342</v>
      </c>
      <c r="C1702" s="17" t="s">
        <v>210</v>
      </c>
      <c r="D1702" s="22">
        <v>2122902.38</v>
      </c>
      <c r="E1702" s="22">
        <v>4690451.5388000002</v>
      </c>
      <c r="F1702" s="22">
        <v>2568096.67</v>
      </c>
      <c r="G1702" s="22">
        <v>1.1000000000000001</v>
      </c>
      <c r="H1702" s="22">
        <v>0</v>
      </c>
      <c r="I1702" s="22">
        <v>118393.78</v>
      </c>
      <c r="J1702" s="22">
        <v>0</v>
      </c>
      <c r="K1702" s="22">
        <v>0</v>
      </c>
      <c r="L1702" s="22">
        <v>0</v>
      </c>
      <c r="M1702" s="22">
        <v>431878.04</v>
      </c>
      <c r="N1702" s="22">
        <v>30348.560000000001</v>
      </c>
      <c r="O1702" s="22">
        <v>229.29</v>
      </c>
      <c r="P1702" s="22">
        <v>0</v>
      </c>
      <c r="Q1702" s="22">
        <v>1133.1012000000001</v>
      </c>
      <c r="R1702" s="22">
        <v>481.26</v>
      </c>
      <c r="S1702" s="22">
        <v>104.33</v>
      </c>
      <c r="T1702">
        <v>0</v>
      </c>
      <c r="U1702">
        <v>0</v>
      </c>
      <c r="V1702">
        <v>0</v>
      </c>
    </row>
    <row r="1703" spans="1:22" x14ac:dyDescent="0.3">
      <c r="A1703" s="18" t="s">
        <v>367</v>
      </c>
      <c r="B1703" s="17" t="s">
        <v>342</v>
      </c>
      <c r="C1703" s="17" t="s">
        <v>217</v>
      </c>
      <c r="D1703" s="22">
        <v>3644065.15</v>
      </c>
      <c r="E1703" s="22">
        <v>4387101.59</v>
      </c>
      <c r="F1703" s="22">
        <v>743036.44</v>
      </c>
      <c r="G1703" s="22">
        <v>5.82</v>
      </c>
      <c r="H1703" s="22">
        <v>0</v>
      </c>
      <c r="I1703" s="22">
        <v>83890.52</v>
      </c>
      <c r="J1703" s="22">
        <v>0</v>
      </c>
      <c r="K1703" s="22">
        <v>0</v>
      </c>
      <c r="L1703" s="22">
        <v>0</v>
      </c>
      <c r="M1703" s="22">
        <v>403946.75</v>
      </c>
      <c r="N1703" s="22">
        <v>97813.77</v>
      </c>
      <c r="O1703" s="22">
        <v>1007.16</v>
      </c>
      <c r="P1703" s="22">
        <v>0</v>
      </c>
      <c r="Q1703" s="22">
        <v>0</v>
      </c>
      <c r="R1703" s="22">
        <v>0</v>
      </c>
      <c r="S1703" s="22">
        <v>0</v>
      </c>
      <c r="T1703">
        <v>0</v>
      </c>
      <c r="U1703">
        <v>0</v>
      </c>
      <c r="V1703">
        <v>0</v>
      </c>
    </row>
    <row r="1704" spans="1:22" x14ac:dyDescent="0.3">
      <c r="A1704" s="18" t="s">
        <v>367</v>
      </c>
      <c r="B1704" s="17" t="s">
        <v>342</v>
      </c>
      <c r="C1704" s="17" t="s">
        <v>218</v>
      </c>
      <c r="D1704" s="22">
        <v>1944497.38</v>
      </c>
      <c r="E1704" s="22">
        <v>2962826.53</v>
      </c>
      <c r="F1704" s="22">
        <v>1018329.15</v>
      </c>
      <c r="G1704" s="22">
        <v>3.7</v>
      </c>
      <c r="H1704" s="22">
        <v>0</v>
      </c>
      <c r="I1704" s="22">
        <v>69274.990000000005</v>
      </c>
      <c r="J1704" s="22">
        <v>0</v>
      </c>
      <c r="K1704" s="22">
        <v>0</v>
      </c>
      <c r="L1704" s="22">
        <v>0</v>
      </c>
      <c r="M1704" s="22">
        <v>272805.02</v>
      </c>
      <c r="N1704" s="22">
        <v>68960.740000000005</v>
      </c>
      <c r="O1704" s="22">
        <v>399.06</v>
      </c>
      <c r="P1704" s="22">
        <v>0</v>
      </c>
      <c r="Q1704" s="22">
        <v>0</v>
      </c>
      <c r="R1704" s="22">
        <v>0</v>
      </c>
      <c r="S1704" s="22">
        <v>0</v>
      </c>
      <c r="T1704">
        <v>0</v>
      </c>
      <c r="U1704">
        <v>0</v>
      </c>
      <c r="V1704">
        <v>0</v>
      </c>
    </row>
    <row r="1705" spans="1:22" x14ac:dyDescent="0.3">
      <c r="A1705" s="18" t="s">
        <v>367</v>
      </c>
      <c r="B1705" s="17" t="s">
        <v>342</v>
      </c>
      <c r="C1705" s="17" t="s">
        <v>219</v>
      </c>
      <c r="D1705" s="22">
        <v>9302344.4600000009</v>
      </c>
      <c r="E1705" s="22">
        <v>7363475.8119999999</v>
      </c>
      <c r="F1705" s="22">
        <v>2223623</v>
      </c>
      <c r="G1705" s="22">
        <v>8.6999999999999993</v>
      </c>
      <c r="H1705" s="22">
        <v>0</v>
      </c>
      <c r="I1705" s="22">
        <v>43039.22</v>
      </c>
      <c r="J1705" s="22">
        <v>0</v>
      </c>
      <c r="K1705" s="22">
        <v>0</v>
      </c>
      <c r="L1705" s="22">
        <v>0</v>
      </c>
      <c r="M1705" s="22">
        <v>677999.29</v>
      </c>
      <c r="N1705" s="22">
        <v>143749.32999999999</v>
      </c>
      <c r="O1705" s="22">
        <v>4501.6499999999996</v>
      </c>
      <c r="P1705" s="22">
        <v>0</v>
      </c>
      <c r="Q1705" s="22">
        <v>5997069.1179999998</v>
      </c>
      <c r="R1705" s="22">
        <v>1282391.25</v>
      </c>
      <c r="S1705" s="22">
        <v>552186.22</v>
      </c>
      <c r="T1705">
        <v>20761.68</v>
      </c>
      <c r="U1705">
        <v>0</v>
      </c>
      <c r="V1705">
        <v>0</v>
      </c>
    </row>
    <row r="1706" spans="1:22" x14ac:dyDescent="0.3">
      <c r="A1706" s="18" t="s">
        <v>367</v>
      </c>
      <c r="B1706" s="17" t="s">
        <v>342</v>
      </c>
      <c r="C1706" s="17" t="s">
        <v>220</v>
      </c>
      <c r="D1706" s="22">
        <v>1391303.39</v>
      </c>
      <c r="E1706" s="22">
        <v>715500.40639999998</v>
      </c>
      <c r="F1706" s="22">
        <v>191725.02</v>
      </c>
      <c r="G1706" s="22">
        <v>4.33</v>
      </c>
      <c r="H1706" s="22">
        <v>0</v>
      </c>
      <c r="I1706" s="22">
        <v>0</v>
      </c>
      <c r="J1706" s="22">
        <v>0</v>
      </c>
      <c r="K1706" s="22">
        <v>0</v>
      </c>
      <c r="L1706" s="22">
        <v>0</v>
      </c>
      <c r="M1706" s="22">
        <v>52622.64</v>
      </c>
      <c r="N1706" s="22">
        <v>67.7</v>
      </c>
      <c r="O1706" s="22">
        <v>0</v>
      </c>
      <c r="P1706" s="22">
        <v>0</v>
      </c>
      <c r="Q1706" s="22">
        <v>1301610.0936</v>
      </c>
      <c r="R1706" s="22">
        <v>314235.03999999998</v>
      </c>
      <c r="S1706" s="22">
        <v>119847.05</v>
      </c>
      <c r="T1706">
        <v>0</v>
      </c>
      <c r="U1706">
        <v>0</v>
      </c>
      <c r="V1706">
        <v>0</v>
      </c>
    </row>
    <row r="1707" spans="1:22" x14ac:dyDescent="0.3">
      <c r="A1707" s="18" t="s">
        <v>92</v>
      </c>
      <c r="B1707" s="17" t="s">
        <v>343</v>
      </c>
      <c r="C1707" s="17" t="s">
        <v>129</v>
      </c>
      <c r="D1707" s="22">
        <v>1325071.72</v>
      </c>
      <c r="E1707" s="22">
        <v>1471654.1444000001</v>
      </c>
      <c r="F1707" s="22">
        <v>153506.49</v>
      </c>
      <c r="G1707" s="22">
        <v>87.98</v>
      </c>
      <c r="H1707" s="22">
        <v>0</v>
      </c>
      <c r="I1707" s="22">
        <v>76509.679999999993</v>
      </c>
      <c r="J1707" s="22">
        <v>0</v>
      </c>
      <c r="K1707" s="22">
        <v>0</v>
      </c>
      <c r="L1707" s="22">
        <v>0</v>
      </c>
      <c r="M1707" s="22">
        <v>0</v>
      </c>
      <c r="N1707" s="22">
        <v>82023.12</v>
      </c>
      <c r="O1707" s="22">
        <v>0</v>
      </c>
      <c r="P1707" s="22">
        <v>0</v>
      </c>
      <c r="Q1707" s="22">
        <v>6924.0655999999999</v>
      </c>
      <c r="R1707" s="22">
        <v>0</v>
      </c>
      <c r="S1707" s="22">
        <v>0</v>
      </c>
      <c r="T1707">
        <v>0</v>
      </c>
      <c r="U1707">
        <v>0</v>
      </c>
      <c r="V1707">
        <v>0</v>
      </c>
    </row>
    <row r="1708" spans="1:22" x14ac:dyDescent="0.3">
      <c r="A1708" s="18" t="s">
        <v>92</v>
      </c>
      <c r="B1708" s="17" t="s">
        <v>343</v>
      </c>
      <c r="C1708" s="17" t="s">
        <v>130</v>
      </c>
      <c r="D1708" s="22">
        <v>4488570.4399999902</v>
      </c>
      <c r="E1708" s="22">
        <v>3851423.0885999901</v>
      </c>
      <c r="F1708" s="22">
        <v>199330.7</v>
      </c>
      <c r="G1708" s="22">
        <v>105.46</v>
      </c>
      <c r="H1708" s="22">
        <v>0</v>
      </c>
      <c r="I1708" s="22">
        <v>84879.85</v>
      </c>
      <c r="J1708" s="22">
        <v>0</v>
      </c>
      <c r="K1708" s="22">
        <v>0</v>
      </c>
      <c r="L1708" s="22">
        <v>0</v>
      </c>
      <c r="M1708" s="22">
        <v>0</v>
      </c>
      <c r="N1708" s="22">
        <v>231001.25</v>
      </c>
      <c r="O1708" s="22">
        <v>497.4</v>
      </c>
      <c r="P1708" s="22">
        <v>0</v>
      </c>
      <c r="Q1708" s="22">
        <v>836478.0514</v>
      </c>
      <c r="R1708" s="22">
        <v>0</v>
      </c>
      <c r="S1708" s="22">
        <v>0</v>
      </c>
      <c r="T1708">
        <v>57.14</v>
      </c>
      <c r="U1708">
        <v>0</v>
      </c>
      <c r="V1708">
        <v>0</v>
      </c>
    </row>
    <row r="1709" spans="1:22" x14ac:dyDescent="0.3">
      <c r="A1709" s="18" t="s">
        <v>92</v>
      </c>
      <c r="B1709" s="17" t="s">
        <v>343</v>
      </c>
      <c r="C1709" s="17" t="s">
        <v>131</v>
      </c>
      <c r="D1709" s="22">
        <v>2875084.2000000202</v>
      </c>
      <c r="E1709" s="22">
        <v>2551525.0049000201</v>
      </c>
      <c r="F1709" s="22">
        <v>546947.30000000005</v>
      </c>
      <c r="G1709" s="22">
        <v>32.82</v>
      </c>
      <c r="H1709" s="22">
        <v>0</v>
      </c>
      <c r="I1709" s="22">
        <v>51660.75</v>
      </c>
      <c r="J1709" s="22">
        <v>0</v>
      </c>
      <c r="K1709" s="22">
        <v>0</v>
      </c>
      <c r="L1709" s="22">
        <v>0</v>
      </c>
      <c r="M1709" s="22">
        <v>0</v>
      </c>
      <c r="N1709" s="22">
        <v>202831.1</v>
      </c>
      <c r="O1709" s="22">
        <v>25</v>
      </c>
      <c r="P1709" s="22">
        <v>0</v>
      </c>
      <c r="Q1709" s="22">
        <v>980450.8051</v>
      </c>
      <c r="R1709" s="22">
        <v>103527.24</v>
      </c>
      <c r="S1709" s="22">
        <v>6417.07</v>
      </c>
      <c r="T1709">
        <v>2654.6</v>
      </c>
      <c r="U1709">
        <v>0</v>
      </c>
      <c r="V1709">
        <v>0</v>
      </c>
    </row>
    <row r="1710" spans="1:22" x14ac:dyDescent="0.3">
      <c r="A1710" s="18" t="s">
        <v>92</v>
      </c>
      <c r="B1710" s="17" t="s">
        <v>343</v>
      </c>
      <c r="C1710" s="17" t="s">
        <v>132</v>
      </c>
      <c r="D1710" s="22">
        <v>1296454.06</v>
      </c>
      <c r="E1710" s="22">
        <v>1436271.5156</v>
      </c>
      <c r="F1710" s="22">
        <v>143171.15</v>
      </c>
      <c r="G1710" s="22">
        <v>202.62</v>
      </c>
      <c r="H1710" s="22">
        <v>0</v>
      </c>
      <c r="I1710" s="22">
        <v>63147.86</v>
      </c>
      <c r="J1710" s="22">
        <v>0</v>
      </c>
      <c r="K1710" s="22">
        <v>0</v>
      </c>
      <c r="L1710" s="22">
        <v>0</v>
      </c>
      <c r="M1710" s="22">
        <v>0</v>
      </c>
      <c r="N1710" s="22">
        <v>156603.23000000001</v>
      </c>
      <c r="O1710" s="22">
        <v>1879.11</v>
      </c>
      <c r="P1710" s="22">
        <v>0</v>
      </c>
      <c r="Q1710" s="22">
        <v>3353.6943999999999</v>
      </c>
      <c r="R1710" s="22">
        <v>0</v>
      </c>
      <c r="S1710" s="22">
        <v>0</v>
      </c>
      <c r="T1710">
        <v>0</v>
      </c>
      <c r="U1710">
        <v>0</v>
      </c>
      <c r="V1710">
        <v>0</v>
      </c>
    </row>
    <row r="1711" spans="1:22" x14ac:dyDescent="0.3">
      <c r="A1711" s="18" t="s">
        <v>92</v>
      </c>
      <c r="B1711" s="17" t="s">
        <v>343</v>
      </c>
      <c r="C1711" s="17" t="s">
        <v>133</v>
      </c>
      <c r="D1711" s="22">
        <v>2634472.71999999</v>
      </c>
      <c r="E1711" s="22">
        <v>2951897.3699999899</v>
      </c>
      <c r="F1711" s="22">
        <v>317424.65000000002</v>
      </c>
      <c r="G1711" s="22">
        <v>184.46</v>
      </c>
      <c r="H1711" s="22">
        <v>0</v>
      </c>
      <c r="I1711" s="22">
        <v>150299.51999999999</v>
      </c>
      <c r="J1711" s="22">
        <v>0</v>
      </c>
      <c r="K1711" s="22">
        <v>0</v>
      </c>
      <c r="L1711" s="22">
        <v>0</v>
      </c>
      <c r="M1711" s="22">
        <v>0</v>
      </c>
      <c r="N1711" s="22">
        <v>248143.9</v>
      </c>
      <c r="O1711" s="22">
        <v>799.32</v>
      </c>
      <c r="P1711" s="22">
        <v>0</v>
      </c>
      <c r="Q1711" s="22">
        <v>0</v>
      </c>
      <c r="R1711" s="22">
        <v>0</v>
      </c>
      <c r="S1711" s="22">
        <v>0</v>
      </c>
      <c r="T1711">
        <v>0</v>
      </c>
      <c r="U1711">
        <v>0</v>
      </c>
      <c r="V1711">
        <v>0</v>
      </c>
    </row>
    <row r="1712" spans="1:22" x14ac:dyDescent="0.3">
      <c r="A1712" s="18" t="s">
        <v>92</v>
      </c>
      <c r="B1712" s="17" t="s">
        <v>343</v>
      </c>
      <c r="C1712" s="17" t="s">
        <v>135</v>
      </c>
      <c r="D1712" s="22">
        <v>2887275.92</v>
      </c>
      <c r="E1712" s="22">
        <v>3286801.7215999998</v>
      </c>
      <c r="F1712" s="22">
        <v>403093.26</v>
      </c>
      <c r="G1712" s="22">
        <v>77.38</v>
      </c>
      <c r="H1712" s="22">
        <v>0</v>
      </c>
      <c r="I1712" s="22">
        <v>201311.68</v>
      </c>
      <c r="J1712" s="22">
        <v>0</v>
      </c>
      <c r="K1712" s="22">
        <v>0</v>
      </c>
      <c r="L1712" s="22">
        <v>0</v>
      </c>
      <c r="M1712" s="22">
        <v>0</v>
      </c>
      <c r="N1712" s="22">
        <v>239966.73</v>
      </c>
      <c r="O1712" s="22">
        <v>1456.19</v>
      </c>
      <c r="P1712" s="22">
        <v>0</v>
      </c>
      <c r="Q1712" s="22">
        <v>3567.4584</v>
      </c>
      <c r="R1712" s="22">
        <v>0</v>
      </c>
      <c r="S1712" s="22">
        <v>0</v>
      </c>
      <c r="T1712">
        <v>0</v>
      </c>
      <c r="U1712">
        <v>0</v>
      </c>
      <c r="V1712">
        <v>0</v>
      </c>
    </row>
    <row r="1713" spans="1:22" x14ac:dyDescent="0.3">
      <c r="A1713" s="18" t="s">
        <v>92</v>
      </c>
      <c r="B1713" s="17" t="s">
        <v>343</v>
      </c>
      <c r="C1713" s="17" t="s">
        <v>136</v>
      </c>
      <c r="D1713" s="22">
        <v>8478026.3999999799</v>
      </c>
      <c r="E1713" s="22">
        <v>8090403.2043999797</v>
      </c>
      <c r="F1713" s="22">
        <v>1293852.18</v>
      </c>
      <c r="G1713" s="22">
        <v>32.46</v>
      </c>
      <c r="H1713" s="22">
        <v>0</v>
      </c>
      <c r="I1713" s="22">
        <v>279671.45</v>
      </c>
      <c r="J1713" s="22">
        <v>0</v>
      </c>
      <c r="K1713" s="22">
        <v>0</v>
      </c>
      <c r="L1713" s="22">
        <v>0</v>
      </c>
      <c r="M1713" s="22">
        <v>0</v>
      </c>
      <c r="N1713" s="22">
        <v>440042.07</v>
      </c>
      <c r="O1713" s="22">
        <v>2455.37</v>
      </c>
      <c r="P1713" s="22">
        <v>0</v>
      </c>
      <c r="Q1713" s="22">
        <v>1897090.0856000001</v>
      </c>
      <c r="R1713" s="22">
        <v>172692.85</v>
      </c>
      <c r="S1713" s="22">
        <v>42921.86</v>
      </c>
      <c r="T1713">
        <v>184884.28</v>
      </c>
      <c r="U1713">
        <v>0</v>
      </c>
      <c r="V1713">
        <v>0</v>
      </c>
    </row>
    <row r="1714" spans="1:22" x14ac:dyDescent="0.3">
      <c r="A1714" s="18" t="s">
        <v>93</v>
      </c>
      <c r="B1714" s="17" t="s">
        <v>344</v>
      </c>
      <c r="C1714" s="17" t="s">
        <v>129</v>
      </c>
      <c r="D1714" s="22">
        <v>2205815.6</v>
      </c>
      <c r="E1714" s="22">
        <v>2322970.5</v>
      </c>
      <c r="F1714" s="22">
        <v>117154.9</v>
      </c>
      <c r="G1714" s="22">
        <v>50.36</v>
      </c>
      <c r="H1714" s="22">
        <v>0</v>
      </c>
      <c r="I1714" s="22">
        <v>0</v>
      </c>
      <c r="J1714" s="22">
        <v>0</v>
      </c>
      <c r="K1714" s="22">
        <v>0</v>
      </c>
      <c r="L1714" s="22">
        <v>0</v>
      </c>
      <c r="M1714" s="22">
        <v>0</v>
      </c>
      <c r="N1714" s="22">
        <v>166272.35999999999</v>
      </c>
      <c r="O1714" s="22">
        <v>0</v>
      </c>
      <c r="P1714" s="22">
        <v>0</v>
      </c>
      <c r="Q1714" s="22">
        <v>0</v>
      </c>
      <c r="R1714" s="22">
        <v>0</v>
      </c>
      <c r="S1714" s="22">
        <v>0</v>
      </c>
      <c r="T1714">
        <v>0</v>
      </c>
      <c r="U1714">
        <v>0</v>
      </c>
      <c r="V1714">
        <v>0</v>
      </c>
    </row>
    <row r="1715" spans="1:22" x14ac:dyDescent="0.3">
      <c r="A1715" s="18" t="s">
        <v>93</v>
      </c>
      <c r="B1715" s="17" t="s">
        <v>344</v>
      </c>
      <c r="C1715" s="17" t="s">
        <v>130</v>
      </c>
      <c r="D1715" s="22">
        <v>32941616.620000001</v>
      </c>
      <c r="E1715" s="22">
        <v>33290813.247400001</v>
      </c>
      <c r="F1715" s="22">
        <v>5005021.71</v>
      </c>
      <c r="G1715" s="22">
        <v>77.06</v>
      </c>
      <c r="H1715" s="22">
        <v>0</v>
      </c>
      <c r="I1715" s="22">
        <v>0</v>
      </c>
      <c r="J1715" s="22">
        <v>0</v>
      </c>
      <c r="K1715" s="22">
        <v>0</v>
      </c>
      <c r="L1715" s="22">
        <v>0</v>
      </c>
      <c r="M1715" s="22">
        <v>0</v>
      </c>
      <c r="N1715" s="22">
        <v>4405881.7</v>
      </c>
      <c r="O1715" s="22">
        <v>627.02</v>
      </c>
      <c r="P1715" s="22">
        <v>0</v>
      </c>
      <c r="Q1715" s="22">
        <v>4709758.1326000001</v>
      </c>
      <c r="R1715" s="22">
        <v>53933.05</v>
      </c>
      <c r="S1715" s="22">
        <v>0</v>
      </c>
      <c r="T1715">
        <v>12809.52</v>
      </c>
      <c r="U1715">
        <v>0</v>
      </c>
      <c r="V1715">
        <v>0</v>
      </c>
    </row>
    <row r="1716" spans="1:22" x14ac:dyDescent="0.3">
      <c r="A1716" s="18" t="s">
        <v>93</v>
      </c>
      <c r="B1716" s="17" t="s">
        <v>344</v>
      </c>
      <c r="C1716" s="17" t="s">
        <v>131</v>
      </c>
      <c r="D1716" s="22">
        <v>6916.26</v>
      </c>
      <c r="E1716" s="22">
        <v>5664.7776000000003</v>
      </c>
      <c r="F1716" s="22">
        <v>0</v>
      </c>
      <c r="G1716" s="22">
        <v>0</v>
      </c>
      <c r="H1716" s="22">
        <v>0</v>
      </c>
      <c r="I1716" s="22">
        <v>0</v>
      </c>
      <c r="J1716" s="22">
        <v>0</v>
      </c>
      <c r="K1716" s="22">
        <v>0</v>
      </c>
      <c r="L1716" s="22">
        <v>0</v>
      </c>
      <c r="M1716" s="22">
        <v>0</v>
      </c>
      <c r="N1716" s="22">
        <v>0</v>
      </c>
      <c r="O1716" s="22">
        <v>0</v>
      </c>
      <c r="P1716" s="22">
        <v>0</v>
      </c>
      <c r="Q1716" s="22">
        <v>1251.4824000000001</v>
      </c>
      <c r="R1716" s="22">
        <v>0</v>
      </c>
      <c r="S1716" s="22">
        <v>0</v>
      </c>
      <c r="T1716">
        <v>0</v>
      </c>
      <c r="U1716">
        <v>0</v>
      </c>
      <c r="V1716">
        <v>0</v>
      </c>
    </row>
    <row r="1717" spans="1:22" x14ac:dyDescent="0.3">
      <c r="A1717" s="18" t="s">
        <v>93</v>
      </c>
      <c r="B1717" s="17" t="s">
        <v>344</v>
      </c>
      <c r="C1717" s="17" t="s">
        <v>132</v>
      </c>
      <c r="D1717" s="22">
        <v>1538914.12</v>
      </c>
      <c r="E1717" s="22">
        <v>1627815.04</v>
      </c>
      <c r="F1717" s="22">
        <v>88900.92</v>
      </c>
      <c r="G1717" s="22">
        <v>25.68</v>
      </c>
      <c r="H1717" s="22">
        <v>0</v>
      </c>
      <c r="I1717" s="22">
        <v>0</v>
      </c>
      <c r="J1717" s="22">
        <v>0</v>
      </c>
      <c r="K1717" s="22">
        <v>0</v>
      </c>
      <c r="L1717" s="22">
        <v>0</v>
      </c>
      <c r="M1717" s="22">
        <v>0</v>
      </c>
      <c r="N1717" s="22">
        <v>114817.60000000001</v>
      </c>
      <c r="O1717" s="22">
        <v>50</v>
      </c>
      <c r="P1717" s="22">
        <v>0</v>
      </c>
      <c r="Q1717" s="22">
        <v>0</v>
      </c>
      <c r="R1717" s="22">
        <v>0</v>
      </c>
      <c r="S1717" s="22">
        <v>0</v>
      </c>
      <c r="T1717">
        <v>0</v>
      </c>
      <c r="U1717">
        <v>0</v>
      </c>
      <c r="V1717">
        <v>0</v>
      </c>
    </row>
    <row r="1718" spans="1:22" x14ac:dyDescent="0.3">
      <c r="A1718" s="18" t="s">
        <v>93</v>
      </c>
      <c r="B1718" s="17" t="s">
        <v>344</v>
      </c>
      <c r="C1718" s="17" t="s">
        <v>133</v>
      </c>
      <c r="D1718" s="22">
        <v>5105441.4000000004</v>
      </c>
      <c r="E1718" s="22">
        <v>1309145.0031999999</v>
      </c>
      <c r="F1718" s="22">
        <v>4021.05</v>
      </c>
      <c r="G1718" s="22">
        <v>3.14</v>
      </c>
      <c r="H1718" s="22">
        <v>0</v>
      </c>
      <c r="I1718" s="22">
        <v>0</v>
      </c>
      <c r="J1718" s="22">
        <v>0</v>
      </c>
      <c r="K1718" s="22">
        <v>0</v>
      </c>
      <c r="L1718" s="22">
        <v>0</v>
      </c>
      <c r="M1718" s="22">
        <v>0</v>
      </c>
      <c r="N1718" s="22">
        <v>2961.78</v>
      </c>
      <c r="O1718" s="22">
        <v>0</v>
      </c>
      <c r="P1718" s="22">
        <v>0</v>
      </c>
      <c r="Q1718" s="22">
        <v>3800742.5367999999</v>
      </c>
      <c r="R1718" s="22">
        <v>425.09</v>
      </c>
      <c r="S1718" s="22">
        <v>0</v>
      </c>
      <c r="T1718">
        <v>0</v>
      </c>
      <c r="U1718">
        <v>0</v>
      </c>
      <c r="V1718">
        <v>0</v>
      </c>
    </row>
    <row r="1719" spans="1:22" x14ac:dyDescent="0.3">
      <c r="A1719" s="18" t="s">
        <v>93</v>
      </c>
      <c r="B1719" s="17" t="s">
        <v>344</v>
      </c>
      <c r="C1719" s="17" t="s">
        <v>134</v>
      </c>
      <c r="D1719" s="22">
        <v>23962.84</v>
      </c>
      <c r="E1719" s="22">
        <v>20605.7588</v>
      </c>
      <c r="F1719" s="22">
        <v>0</v>
      </c>
      <c r="G1719" s="22">
        <v>0</v>
      </c>
      <c r="H1719" s="22">
        <v>0</v>
      </c>
      <c r="I1719" s="22">
        <v>0</v>
      </c>
      <c r="J1719" s="22">
        <v>0</v>
      </c>
      <c r="K1719" s="22">
        <v>0</v>
      </c>
      <c r="L1719" s="22">
        <v>0</v>
      </c>
      <c r="M1719" s="22">
        <v>0</v>
      </c>
      <c r="N1719" s="22">
        <v>720.33</v>
      </c>
      <c r="O1719" s="22">
        <v>0</v>
      </c>
      <c r="P1719" s="22">
        <v>0</v>
      </c>
      <c r="Q1719" s="22">
        <v>3357.0812000000001</v>
      </c>
      <c r="R1719" s="22">
        <v>0</v>
      </c>
      <c r="S1719" s="22">
        <v>0</v>
      </c>
      <c r="T1719">
        <v>98.23</v>
      </c>
      <c r="U1719">
        <v>0</v>
      </c>
      <c r="V1719">
        <v>0</v>
      </c>
    </row>
    <row r="1720" spans="1:22" x14ac:dyDescent="0.3">
      <c r="A1720" s="18" t="s">
        <v>93</v>
      </c>
      <c r="B1720" s="17" t="s">
        <v>344</v>
      </c>
      <c r="C1720" s="17" t="s">
        <v>135</v>
      </c>
      <c r="D1720" s="22">
        <v>1523513.04</v>
      </c>
      <c r="E1720" s="22">
        <v>1580027.38</v>
      </c>
      <c r="F1720" s="22">
        <v>56514.34</v>
      </c>
      <c r="G1720" s="22">
        <v>35.36</v>
      </c>
      <c r="H1720" s="22">
        <v>0</v>
      </c>
      <c r="I1720" s="22">
        <v>0</v>
      </c>
      <c r="J1720" s="22">
        <v>0</v>
      </c>
      <c r="K1720" s="22">
        <v>0</v>
      </c>
      <c r="L1720" s="22">
        <v>0</v>
      </c>
      <c r="M1720" s="22">
        <v>0</v>
      </c>
      <c r="N1720" s="22">
        <v>1955211.04</v>
      </c>
      <c r="O1720" s="22">
        <v>25</v>
      </c>
      <c r="P1720" s="22">
        <v>0</v>
      </c>
      <c r="Q1720" s="22">
        <v>0</v>
      </c>
      <c r="R1720" s="22">
        <v>0</v>
      </c>
      <c r="S1720" s="22">
        <v>0</v>
      </c>
      <c r="T1720">
        <v>0</v>
      </c>
      <c r="U1720">
        <v>0</v>
      </c>
      <c r="V1720">
        <v>0</v>
      </c>
    </row>
    <row r="1721" spans="1:22" x14ac:dyDescent="0.3">
      <c r="A1721" s="18" t="s">
        <v>93</v>
      </c>
      <c r="B1721" s="17" t="s">
        <v>344</v>
      </c>
      <c r="C1721" s="17" t="s">
        <v>136</v>
      </c>
      <c r="D1721" s="22">
        <v>3175623.36</v>
      </c>
      <c r="E1721" s="22">
        <v>2103466.5713999998</v>
      </c>
      <c r="F1721" s="22">
        <v>53627.48</v>
      </c>
      <c r="G1721" s="22">
        <v>19.940000000000001</v>
      </c>
      <c r="H1721" s="22">
        <v>0</v>
      </c>
      <c r="I1721" s="22">
        <v>0</v>
      </c>
      <c r="J1721" s="22">
        <v>0</v>
      </c>
      <c r="K1721" s="22">
        <v>0</v>
      </c>
      <c r="L1721" s="22">
        <v>0</v>
      </c>
      <c r="M1721" s="22">
        <v>0</v>
      </c>
      <c r="N1721" s="22">
        <v>182993.87</v>
      </c>
      <c r="O1721" s="22">
        <v>25</v>
      </c>
      <c r="P1721" s="22">
        <v>0</v>
      </c>
      <c r="Q1721" s="22">
        <v>1125784.2686000001</v>
      </c>
      <c r="R1721" s="22">
        <v>0</v>
      </c>
      <c r="S1721" s="22">
        <v>0</v>
      </c>
      <c r="T1721">
        <v>0</v>
      </c>
      <c r="U1721">
        <v>0</v>
      </c>
      <c r="V1721">
        <v>0</v>
      </c>
    </row>
    <row r="1722" spans="1:22" x14ac:dyDescent="0.3">
      <c r="A1722" s="18" t="s">
        <v>93</v>
      </c>
      <c r="B1722" s="17" t="s">
        <v>344</v>
      </c>
      <c r="C1722" s="17" t="s">
        <v>137</v>
      </c>
      <c r="D1722" s="22">
        <v>1510222.38</v>
      </c>
      <c r="E1722" s="22">
        <v>1562897.46</v>
      </c>
      <c r="F1722" s="22">
        <v>52675.08</v>
      </c>
      <c r="G1722" s="22">
        <v>37.659999999999997</v>
      </c>
      <c r="H1722" s="22">
        <v>0</v>
      </c>
      <c r="I1722" s="22">
        <v>0</v>
      </c>
      <c r="J1722" s="22">
        <v>0</v>
      </c>
      <c r="K1722" s="22">
        <v>0</v>
      </c>
      <c r="L1722" s="22">
        <v>0</v>
      </c>
      <c r="M1722" s="22">
        <v>0</v>
      </c>
      <c r="N1722" s="22">
        <v>64155.79</v>
      </c>
      <c r="O1722" s="22">
        <v>0</v>
      </c>
      <c r="P1722" s="22">
        <v>0</v>
      </c>
      <c r="Q1722" s="22">
        <v>0</v>
      </c>
      <c r="R1722" s="22">
        <v>0</v>
      </c>
      <c r="S1722" s="22">
        <v>0</v>
      </c>
      <c r="T1722">
        <v>0</v>
      </c>
      <c r="U1722">
        <v>0</v>
      </c>
      <c r="V1722">
        <v>0</v>
      </c>
    </row>
    <row r="1723" spans="1:22" x14ac:dyDescent="0.3">
      <c r="A1723" s="18" t="s">
        <v>93</v>
      </c>
      <c r="B1723" s="17" t="s">
        <v>344</v>
      </c>
      <c r="C1723" s="17" t="s">
        <v>138</v>
      </c>
      <c r="D1723" s="22">
        <v>2060157.78</v>
      </c>
      <c r="E1723" s="22">
        <v>2179542.12</v>
      </c>
      <c r="F1723" s="22">
        <v>119384.34</v>
      </c>
      <c r="G1723" s="22">
        <v>29.82</v>
      </c>
      <c r="H1723" s="22">
        <v>0</v>
      </c>
      <c r="I1723" s="22">
        <v>0</v>
      </c>
      <c r="J1723" s="22">
        <v>0</v>
      </c>
      <c r="K1723" s="22">
        <v>0</v>
      </c>
      <c r="L1723" s="22">
        <v>0</v>
      </c>
      <c r="M1723" s="22">
        <v>0</v>
      </c>
      <c r="N1723" s="22">
        <v>72642.740000000005</v>
      </c>
      <c r="O1723" s="22">
        <v>0</v>
      </c>
      <c r="P1723" s="22">
        <v>0</v>
      </c>
      <c r="Q1723" s="22">
        <v>0</v>
      </c>
      <c r="R1723" s="22">
        <v>0</v>
      </c>
      <c r="S1723" s="22">
        <v>0</v>
      </c>
      <c r="T1723">
        <v>0</v>
      </c>
      <c r="U1723">
        <v>0</v>
      </c>
      <c r="V1723">
        <v>0</v>
      </c>
    </row>
    <row r="1724" spans="1:22" x14ac:dyDescent="0.3">
      <c r="A1724" s="18" t="s">
        <v>93</v>
      </c>
      <c r="B1724" s="17" t="s">
        <v>344</v>
      </c>
      <c r="C1724" s="17" t="s">
        <v>139</v>
      </c>
      <c r="D1724" s="22">
        <v>1561149.52</v>
      </c>
      <c r="E1724" s="22">
        <v>1645504.04</v>
      </c>
      <c r="F1724" s="22">
        <v>84354.52</v>
      </c>
      <c r="G1724" s="22">
        <v>41.86</v>
      </c>
      <c r="H1724" s="22">
        <v>0</v>
      </c>
      <c r="I1724" s="22">
        <v>0</v>
      </c>
      <c r="J1724" s="22">
        <v>0</v>
      </c>
      <c r="K1724" s="22">
        <v>0</v>
      </c>
      <c r="L1724" s="22">
        <v>0</v>
      </c>
      <c r="M1724" s="22">
        <v>0</v>
      </c>
      <c r="N1724" s="22">
        <v>81079.87</v>
      </c>
      <c r="O1724" s="22">
        <v>50</v>
      </c>
      <c r="P1724" s="22">
        <v>0</v>
      </c>
      <c r="Q1724" s="22">
        <v>0</v>
      </c>
      <c r="R1724" s="22">
        <v>0</v>
      </c>
      <c r="S1724" s="22">
        <v>0</v>
      </c>
      <c r="T1724">
        <v>0</v>
      </c>
      <c r="U1724">
        <v>0</v>
      </c>
      <c r="V1724">
        <v>0</v>
      </c>
    </row>
    <row r="1725" spans="1:22" x14ac:dyDescent="0.3">
      <c r="A1725" s="18" t="s">
        <v>93</v>
      </c>
      <c r="B1725" s="17" t="s">
        <v>344</v>
      </c>
      <c r="C1725" s="17" t="s">
        <v>140</v>
      </c>
      <c r="D1725" s="22">
        <v>1693532.44</v>
      </c>
      <c r="E1725" s="22">
        <v>1783302.4</v>
      </c>
      <c r="F1725" s="22">
        <v>89769.96</v>
      </c>
      <c r="G1725" s="22">
        <v>9.36</v>
      </c>
      <c r="H1725" s="22">
        <v>0</v>
      </c>
      <c r="I1725" s="22">
        <v>0</v>
      </c>
      <c r="J1725" s="22">
        <v>0</v>
      </c>
      <c r="K1725" s="22">
        <v>0</v>
      </c>
      <c r="L1725" s="22">
        <v>0</v>
      </c>
      <c r="M1725" s="22">
        <v>0</v>
      </c>
      <c r="N1725" s="22">
        <v>52617.07</v>
      </c>
      <c r="O1725" s="22">
        <v>50</v>
      </c>
      <c r="P1725" s="22">
        <v>0</v>
      </c>
      <c r="Q1725" s="22">
        <v>0</v>
      </c>
      <c r="R1725" s="22">
        <v>0</v>
      </c>
      <c r="S1725" s="22">
        <v>0</v>
      </c>
      <c r="T1725">
        <v>0</v>
      </c>
      <c r="U1725">
        <v>0</v>
      </c>
      <c r="V1725">
        <v>0</v>
      </c>
    </row>
    <row r="1726" spans="1:22" x14ac:dyDescent="0.3">
      <c r="A1726" s="18" t="s">
        <v>93</v>
      </c>
      <c r="B1726" s="17" t="s">
        <v>344</v>
      </c>
      <c r="C1726" s="17" t="s">
        <v>141</v>
      </c>
      <c r="D1726" s="22">
        <v>4432930.16</v>
      </c>
      <c r="E1726" s="22">
        <v>4226495.8720000004</v>
      </c>
      <c r="F1726" s="22">
        <v>260012.98</v>
      </c>
      <c r="G1726" s="22">
        <v>67.56</v>
      </c>
      <c r="H1726" s="22">
        <v>0</v>
      </c>
      <c r="I1726" s="22">
        <v>0</v>
      </c>
      <c r="J1726" s="22">
        <v>0</v>
      </c>
      <c r="K1726" s="22">
        <v>0</v>
      </c>
      <c r="L1726" s="22">
        <v>0</v>
      </c>
      <c r="M1726" s="22">
        <v>0</v>
      </c>
      <c r="N1726" s="22">
        <v>284657.86</v>
      </c>
      <c r="O1726" s="22">
        <v>50</v>
      </c>
      <c r="P1726" s="22">
        <v>0</v>
      </c>
      <c r="Q1726" s="22">
        <v>466447.26799999998</v>
      </c>
      <c r="R1726" s="22">
        <v>0</v>
      </c>
      <c r="S1726" s="22">
        <v>0</v>
      </c>
      <c r="T1726">
        <v>5828.52</v>
      </c>
      <c r="U1726">
        <v>0</v>
      </c>
      <c r="V1726">
        <v>0</v>
      </c>
    </row>
    <row r="1727" spans="1:22" x14ac:dyDescent="0.3">
      <c r="A1727" s="18" t="s">
        <v>93</v>
      </c>
      <c r="B1727" s="17" t="s">
        <v>344</v>
      </c>
      <c r="C1727" s="17" t="s">
        <v>142</v>
      </c>
      <c r="D1727" s="22">
        <v>1374555.44</v>
      </c>
      <c r="E1727" s="22">
        <v>1418677.38</v>
      </c>
      <c r="F1727" s="22">
        <v>44121.94</v>
      </c>
      <c r="G1727" s="22">
        <v>135.72</v>
      </c>
      <c r="H1727" s="22">
        <v>0</v>
      </c>
      <c r="I1727" s="22">
        <v>0</v>
      </c>
      <c r="J1727" s="22">
        <v>0</v>
      </c>
      <c r="K1727" s="22">
        <v>0</v>
      </c>
      <c r="L1727" s="22">
        <v>0</v>
      </c>
      <c r="M1727" s="22">
        <v>0</v>
      </c>
      <c r="N1727" s="22">
        <v>86736.34</v>
      </c>
      <c r="O1727" s="22">
        <v>0</v>
      </c>
      <c r="P1727" s="22">
        <v>0</v>
      </c>
      <c r="Q1727" s="22">
        <v>0</v>
      </c>
      <c r="R1727" s="22">
        <v>0</v>
      </c>
      <c r="S1727" s="22">
        <v>0</v>
      </c>
      <c r="T1727">
        <v>0</v>
      </c>
      <c r="U1727">
        <v>0</v>
      </c>
      <c r="V1727">
        <v>0</v>
      </c>
    </row>
    <row r="1728" spans="1:22" x14ac:dyDescent="0.3">
      <c r="A1728" s="18" t="s">
        <v>93</v>
      </c>
      <c r="B1728" s="17" t="s">
        <v>344</v>
      </c>
      <c r="C1728" s="17" t="s">
        <v>143</v>
      </c>
      <c r="D1728" s="22">
        <v>53866.559999999998</v>
      </c>
      <c r="E1728" s="22">
        <v>57832.02</v>
      </c>
      <c r="F1728" s="22">
        <v>3965.46</v>
      </c>
      <c r="G1728" s="22">
        <v>20.32</v>
      </c>
      <c r="H1728" s="22">
        <v>0</v>
      </c>
      <c r="I1728" s="22">
        <v>0</v>
      </c>
      <c r="J1728" s="22">
        <v>0</v>
      </c>
      <c r="K1728" s="22">
        <v>0</v>
      </c>
      <c r="L1728" s="22">
        <v>0</v>
      </c>
      <c r="M1728" s="22">
        <v>0</v>
      </c>
      <c r="N1728" s="22">
        <v>4958.03</v>
      </c>
      <c r="O1728" s="22">
        <v>0</v>
      </c>
      <c r="P1728" s="22">
        <v>0</v>
      </c>
      <c r="Q1728" s="22">
        <v>0</v>
      </c>
      <c r="R1728" s="22">
        <v>0</v>
      </c>
      <c r="S1728" s="22">
        <v>0</v>
      </c>
      <c r="T1728">
        <v>0</v>
      </c>
      <c r="U1728">
        <v>0</v>
      </c>
      <c r="V1728">
        <v>0</v>
      </c>
    </row>
    <row r="1729" spans="1:22" x14ac:dyDescent="0.3">
      <c r="A1729" s="18" t="s">
        <v>93</v>
      </c>
      <c r="B1729" s="17" t="s">
        <v>344</v>
      </c>
      <c r="C1729" s="17" t="s">
        <v>144</v>
      </c>
      <c r="D1729" s="22">
        <v>973540.53999999899</v>
      </c>
      <c r="E1729" s="22">
        <v>1010599.86</v>
      </c>
      <c r="F1729" s="22">
        <v>37059.32</v>
      </c>
      <c r="G1729" s="22">
        <v>16.86</v>
      </c>
      <c r="H1729" s="22">
        <v>0</v>
      </c>
      <c r="I1729" s="22">
        <v>0</v>
      </c>
      <c r="J1729" s="22">
        <v>0</v>
      </c>
      <c r="K1729" s="22">
        <v>0</v>
      </c>
      <c r="L1729" s="22">
        <v>0</v>
      </c>
      <c r="M1729" s="22">
        <v>0</v>
      </c>
      <c r="N1729" s="22">
        <v>29348.48</v>
      </c>
      <c r="O1729" s="22">
        <v>0</v>
      </c>
      <c r="P1729" s="22">
        <v>0</v>
      </c>
      <c r="Q1729" s="22">
        <v>0</v>
      </c>
      <c r="R1729" s="22">
        <v>0</v>
      </c>
      <c r="S1729" s="22">
        <v>0</v>
      </c>
      <c r="T1729">
        <v>0</v>
      </c>
      <c r="U1729">
        <v>0</v>
      </c>
      <c r="V1729">
        <v>0</v>
      </c>
    </row>
    <row r="1730" spans="1:22" x14ac:dyDescent="0.3">
      <c r="A1730" s="18" t="s">
        <v>93</v>
      </c>
      <c r="B1730" s="17" t="s">
        <v>344</v>
      </c>
      <c r="C1730" s="17" t="s">
        <v>145</v>
      </c>
      <c r="D1730" s="22">
        <v>1124487.92</v>
      </c>
      <c r="E1730" s="22">
        <v>1199104.44</v>
      </c>
      <c r="F1730" s="22">
        <v>74616.52</v>
      </c>
      <c r="G1730" s="22">
        <v>23.34</v>
      </c>
      <c r="H1730" s="22">
        <v>0</v>
      </c>
      <c r="I1730" s="22">
        <v>0</v>
      </c>
      <c r="J1730" s="22">
        <v>0</v>
      </c>
      <c r="K1730" s="22">
        <v>0</v>
      </c>
      <c r="L1730" s="22">
        <v>0</v>
      </c>
      <c r="M1730" s="22">
        <v>0</v>
      </c>
      <c r="N1730" s="22">
        <v>37574.879999999997</v>
      </c>
      <c r="O1730" s="22">
        <v>0</v>
      </c>
      <c r="P1730" s="22">
        <v>0</v>
      </c>
      <c r="Q1730" s="22">
        <v>0</v>
      </c>
      <c r="R1730" s="22">
        <v>0</v>
      </c>
      <c r="S1730" s="22">
        <v>0</v>
      </c>
      <c r="T1730">
        <v>0</v>
      </c>
      <c r="U1730">
        <v>0</v>
      </c>
      <c r="V1730">
        <v>0</v>
      </c>
    </row>
    <row r="1731" spans="1:22" x14ac:dyDescent="0.3">
      <c r="A1731" s="18" t="s">
        <v>93</v>
      </c>
      <c r="B1731" s="17" t="s">
        <v>344</v>
      </c>
      <c r="C1731" s="17" t="s">
        <v>146</v>
      </c>
      <c r="D1731" s="22">
        <v>1594471.9</v>
      </c>
      <c r="E1731" s="22">
        <v>1654747.58</v>
      </c>
      <c r="F1731" s="22">
        <v>60275.68</v>
      </c>
      <c r="G1731" s="22">
        <v>44.7</v>
      </c>
      <c r="H1731" s="22">
        <v>0</v>
      </c>
      <c r="I1731" s="22">
        <v>0</v>
      </c>
      <c r="J1731" s="22">
        <v>0</v>
      </c>
      <c r="K1731" s="22">
        <v>0</v>
      </c>
      <c r="L1731" s="22">
        <v>0</v>
      </c>
      <c r="M1731" s="22">
        <v>0</v>
      </c>
      <c r="N1731" s="22">
        <v>66132.22</v>
      </c>
      <c r="O1731" s="22">
        <v>0</v>
      </c>
      <c r="P1731" s="22">
        <v>0</v>
      </c>
      <c r="Q1731" s="22">
        <v>0</v>
      </c>
      <c r="R1731" s="22">
        <v>0</v>
      </c>
      <c r="S1731" s="22">
        <v>0</v>
      </c>
      <c r="T1731">
        <v>0</v>
      </c>
      <c r="U1731">
        <v>0</v>
      </c>
      <c r="V1731">
        <v>0</v>
      </c>
    </row>
    <row r="1732" spans="1:22" x14ac:dyDescent="0.3">
      <c r="A1732" s="18" t="s">
        <v>93</v>
      </c>
      <c r="B1732" s="17" t="s">
        <v>344</v>
      </c>
      <c r="C1732" s="17" t="s">
        <v>147</v>
      </c>
      <c r="D1732" s="22">
        <v>1720405.5</v>
      </c>
      <c r="E1732" s="22">
        <v>1769547.46</v>
      </c>
      <c r="F1732" s="22">
        <v>49141.96</v>
      </c>
      <c r="G1732" s="22">
        <v>10.4</v>
      </c>
      <c r="H1732" s="22">
        <v>0</v>
      </c>
      <c r="I1732" s="22">
        <v>0</v>
      </c>
      <c r="J1732" s="22">
        <v>0</v>
      </c>
      <c r="K1732" s="22">
        <v>0</v>
      </c>
      <c r="L1732" s="22">
        <v>0</v>
      </c>
      <c r="M1732" s="22">
        <v>0</v>
      </c>
      <c r="N1732" s="22">
        <v>78392.3</v>
      </c>
      <c r="O1732" s="22">
        <v>75</v>
      </c>
      <c r="P1732" s="22">
        <v>0</v>
      </c>
      <c r="Q1732" s="22">
        <v>0</v>
      </c>
      <c r="R1732" s="22">
        <v>0</v>
      </c>
      <c r="S1732" s="22">
        <v>0</v>
      </c>
      <c r="T1732">
        <v>0</v>
      </c>
      <c r="U1732">
        <v>0</v>
      </c>
      <c r="V1732">
        <v>0</v>
      </c>
    </row>
    <row r="1733" spans="1:22" x14ac:dyDescent="0.3">
      <c r="A1733" s="18" t="s">
        <v>93</v>
      </c>
      <c r="B1733" s="17" t="s">
        <v>344</v>
      </c>
      <c r="C1733" s="17" t="s">
        <v>148</v>
      </c>
      <c r="D1733" s="22">
        <v>1843600.68</v>
      </c>
      <c r="E1733" s="22">
        <v>1929513.22</v>
      </c>
      <c r="F1733" s="22">
        <v>85912.54</v>
      </c>
      <c r="G1733" s="22">
        <v>18.38</v>
      </c>
      <c r="H1733" s="22">
        <v>0</v>
      </c>
      <c r="I1733" s="22">
        <v>0</v>
      </c>
      <c r="J1733" s="22">
        <v>0</v>
      </c>
      <c r="K1733" s="22">
        <v>0</v>
      </c>
      <c r="L1733" s="22">
        <v>0</v>
      </c>
      <c r="M1733" s="22">
        <v>0</v>
      </c>
      <c r="N1733" s="22">
        <v>78860.52</v>
      </c>
      <c r="O1733" s="22">
        <v>25</v>
      </c>
      <c r="P1733" s="22">
        <v>0</v>
      </c>
      <c r="Q1733" s="22">
        <v>0</v>
      </c>
      <c r="R1733" s="22">
        <v>0</v>
      </c>
      <c r="S1733" s="22">
        <v>0</v>
      </c>
      <c r="T1733">
        <v>0</v>
      </c>
      <c r="U1733">
        <v>0</v>
      </c>
      <c r="V1733">
        <v>0</v>
      </c>
    </row>
    <row r="1734" spans="1:22" x14ac:dyDescent="0.3">
      <c r="A1734" s="18" t="s">
        <v>93</v>
      </c>
      <c r="B1734" s="17" t="s">
        <v>344</v>
      </c>
      <c r="C1734" s="17" t="s">
        <v>149</v>
      </c>
      <c r="D1734" s="22">
        <v>1333545.74</v>
      </c>
      <c r="E1734" s="22">
        <v>1384034.52</v>
      </c>
      <c r="F1734" s="22">
        <v>50488.78</v>
      </c>
      <c r="G1734" s="22">
        <v>45.44</v>
      </c>
      <c r="H1734" s="22">
        <v>0</v>
      </c>
      <c r="I1734" s="22">
        <v>0</v>
      </c>
      <c r="J1734" s="22">
        <v>0</v>
      </c>
      <c r="K1734" s="22">
        <v>0</v>
      </c>
      <c r="L1734" s="22">
        <v>0</v>
      </c>
      <c r="M1734" s="22">
        <v>0</v>
      </c>
      <c r="N1734" s="22">
        <v>41944.639999999999</v>
      </c>
      <c r="O1734" s="22">
        <v>25</v>
      </c>
      <c r="P1734" s="22">
        <v>0</v>
      </c>
      <c r="Q1734" s="22">
        <v>0</v>
      </c>
      <c r="R1734" s="22">
        <v>0</v>
      </c>
      <c r="S1734" s="22">
        <v>0</v>
      </c>
      <c r="T1734">
        <v>0</v>
      </c>
      <c r="U1734">
        <v>0</v>
      </c>
      <c r="V1734">
        <v>0</v>
      </c>
    </row>
    <row r="1735" spans="1:22" x14ac:dyDescent="0.3">
      <c r="A1735" s="18" t="s">
        <v>93</v>
      </c>
      <c r="B1735" s="17" t="s">
        <v>344</v>
      </c>
      <c r="C1735" s="17" t="s">
        <v>150</v>
      </c>
      <c r="D1735" s="22">
        <v>50268.98</v>
      </c>
      <c r="E1735" s="22">
        <v>54880.6</v>
      </c>
      <c r="F1735" s="22">
        <v>4611.62</v>
      </c>
      <c r="G1735" s="22">
        <v>12.8</v>
      </c>
      <c r="H1735" s="22">
        <v>0</v>
      </c>
      <c r="I1735" s="22">
        <v>0</v>
      </c>
      <c r="J1735" s="22">
        <v>0</v>
      </c>
      <c r="K1735" s="22">
        <v>0</v>
      </c>
      <c r="L1735" s="22">
        <v>0</v>
      </c>
      <c r="M1735" s="22">
        <v>0</v>
      </c>
      <c r="N1735" s="22">
        <v>22968.23</v>
      </c>
      <c r="O1735" s="22">
        <v>0</v>
      </c>
      <c r="P1735" s="22">
        <v>0</v>
      </c>
      <c r="Q1735" s="22">
        <v>0</v>
      </c>
      <c r="R1735" s="22">
        <v>0</v>
      </c>
      <c r="S1735" s="22">
        <v>0</v>
      </c>
      <c r="T1735">
        <v>0</v>
      </c>
      <c r="U1735">
        <v>0</v>
      </c>
      <c r="V1735">
        <v>0</v>
      </c>
    </row>
    <row r="1736" spans="1:22" x14ac:dyDescent="0.3">
      <c r="A1736" s="18" t="s">
        <v>93</v>
      </c>
      <c r="B1736" s="17" t="s">
        <v>344</v>
      </c>
      <c r="C1736" s="17" t="s">
        <v>151</v>
      </c>
      <c r="D1736" s="22">
        <v>239568.94</v>
      </c>
      <c r="E1736" s="22">
        <v>384628.3</v>
      </c>
      <c r="F1736" s="22">
        <v>145059.35999999999</v>
      </c>
      <c r="G1736" s="22">
        <v>11.22</v>
      </c>
      <c r="H1736" s="22">
        <v>0</v>
      </c>
      <c r="I1736" s="22">
        <v>0</v>
      </c>
      <c r="J1736" s="22">
        <v>0</v>
      </c>
      <c r="K1736" s="22">
        <v>0</v>
      </c>
      <c r="L1736" s="22">
        <v>0</v>
      </c>
      <c r="M1736" s="22">
        <v>0</v>
      </c>
      <c r="N1736" s="22">
        <v>8386.7199999999993</v>
      </c>
      <c r="O1736" s="22">
        <v>0</v>
      </c>
      <c r="P1736" s="22">
        <v>0</v>
      </c>
      <c r="Q1736" s="22">
        <v>0</v>
      </c>
      <c r="R1736" s="22">
        <v>0</v>
      </c>
      <c r="S1736" s="22">
        <v>0</v>
      </c>
      <c r="T1736">
        <v>0</v>
      </c>
      <c r="U1736">
        <v>0</v>
      </c>
      <c r="V1736">
        <v>0</v>
      </c>
    </row>
    <row r="1737" spans="1:22" x14ac:dyDescent="0.3">
      <c r="A1737" s="18" t="s">
        <v>93</v>
      </c>
      <c r="B1737" s="17" t="s">
        <v>344</v>
      </c>
      <c r="C1737" s="17" t="s">
        <v>200</v>
      </c>
      <c r="D1737" s="22">
        <v>967842.64</v>
      </c>
      <c r="E1737" s="22">
        <v>1314281.5</v>
      </c>
      <c r="F1737" s="22">
        <v>346438.86</v>
      </c>
      <c r="G1737" s="22">
        <v>10.119999999999999</v>
      </c>
      <c r="H1737" s="22">
        <v>0</v>
      </c>
      <c r="I1737" s="22">
        <v>0</v>
      </c>
      <c r="J1737" s="22">
        <v>0</v>
      </c>
      <c r="K1737" s="22">
        <v>0</v>
      </c>
      <c r="L1737" s="22">
        <v>0</v>
      </c>
      <c r="M1737" s="22">
        <v>0</v>
      </c>
      <c r="N1737" s="22">
        <v>33508.230000000003</v>
      </c>
      <c r="O1737" s="22">
        <v>0</v>
      </c>
      <c r="P1737" s="22">
        <v>0</v>
      </c>
      <c r="Q1737" s="22">
        <v>0</v>
      </c>
      <c r="R1737" s="22">
        <v>0</v>
      </c>
      <c r="S1737" s="22">
        <v>0</v>
      </c>
      <c r="T1737">
        <v>0</v>
      </c>
      <c r="U1737">
        <v>0</v>
      </c>
      <c r="V1737">
        <v>0</v>
      </c>
    </row>
    <row r="1738" spans="1:22" x14ac:dyDescent="0.3">
      <c r="A1738" s="18" t="s">
        <v>93</v>
      </c>
      <c r="B1738" s="17" t="s">
        <v>344</v>
      </c>
      <c r="C1738" s="17" t="s">
        <v>201</v>
      </c>
      <c r="D1738" s="22">
        <v>418427.06</v>
      </c>
      <c r="E1738" s="22">
        <v>721956.52</v>
      </c>
      <c r="F1738" s="22">
        <v>303529.46000000002</v>
      </c>
      <c r="G1738" s="22">
        <v>0</v>
      </c>
      <c r="H1738" s="22">
        <v>0</v>
      </c>
      <c r="I1738" s="22">
        <v>0</v>
      </c>
      <c r="J1738" s="22">
        <v>0</v>
      </c>
      <c r="K1738" s="22">
        <v>0</v>
      </c>
      <c r="L1738" s="22">
        <v>0</v>
      </c>
      <c r="M1738" s="22">
        <v>0</v>
      </c>
      <c r="N1738" s="22">
        <v>6437.43</v>
      </c>
      <c r="O1738" s="22">
        <v>0</v>
      </c>
      <c r="P1738" s="22">
        <v>0</v>
      </c>
      <c r="Q1738" s="22">
        <v>0</v>
      </c>
      <c r="R1738" s="22">
        <v>0</v>
      </c>
      <c r="S1738" s="22">
        <v>0</v>
      </c>
      <c r="T1738">
        <v>0</v>
      </c>
      <c r="U1738">
        <v>0</v>
      </c>
      <c r="V1738">
        <v>0</v>
      </c>
    </row>
    <row r="1739" spans="1:22" x14ac:dyDescent="0.3">
      <c r="A1739" s="18" t="s">
        <v>93</v>
      </c>
      <c r="B1739" s="17" t="s">
        <v>344</v>
      </c>
      <c r="C1739" s="17" t="s">
        <v>205</v>
      </c>
      <c r="D1739" s="22">
        <v>4605.1400000000003</v>
      </c>
      <c r="E1739" s="22">
        <v>5286.42</v>
      </c>
      <c r="F1739" s="22">
        <v>681.28</v>
      </c>
      <c r="G1739" s="22">
        <v>0</v>
      </c>
      <c r="H1739" s="22">
        <v>0</v>
      </c>
      <c r="I1739" s="22">
        <v>0</v>
      </c>
      <c r="J1739" s="22">
        <v>0</v>
      </c>
      <c r="K1739" s="22">
        <v>0</v>
      </c>
      <c r="L1739" s="22">
        <v>0</v>
      </c>
      <c r="M1739" s="22">
        <v>0</v>
      </c>
      <c r="N1739" s="22">
        <v>0</v>
      </c>
      <c r="O1739" s="22">
        <v>0</v>
      </c>
      <c r="P1739" s="22">
        <v>0</v>
      </c>
      <c r="Q1739" s="22">
        <v>0</v>
      </c>
      <c r="R1739" s="22">
        <v>0</v>
      </c>
      <c r="S1739" s="22">
        <v>0</v>
      </c>
      <c r="T1739">
        <v>0</v>
      </c>
      <c r="U1739">
        <v>0</v>
      </c>
      <c r="V1739">
        <v>0</v>
      </c>
    </row>
    <row r="1740" spans="1:22" x14ac:dyDescent="0.3">
      <c r="A1740" s="18" t="s">
        <v>93</v>
      </c>
      <c r="B1740" s="17" t="s">
        <v>344</v>
      </c>
      <c r="C1740" s="17" t="s">
        <v>206</v>
      </c>
      <c r="D1740" s="22">
        <v>919454.84000000102</v>
      </c>
      <c r="E1740" s="22">
        <v>954843.02000000095</v>
      </c>
      <c r="F1740" s="22">
        <v>35388.18</v>
      </c>
      <c r="G1740" s="22">
        <v>19.82</v>
      </c>
      <c r="H1740" s="22">
        <v>0</v>
      </c>
      <c r="I1740" s="22">
        <v>0</v>
      </c>
      <c r="J1740" s="22">
        <v>0</v>
      </c>
      <c r="K1740" s="22">
        <v>0</v>
      </c>
      <c r="L1740" s="22">
        <v>0</v>
      </c>
      <c r="M1740" s="22">
        <v>0</v>
      </c>
      <c r="N1740" s="22">
        <v>37287.129999999997</v>
      </c>
      <c r="O1740" s="22">
        <v>25</v>
      </c>
      <c r="P1740" s="22">
        <v>0</v>
      </c>
      <c r="Q1740" s="22">
        <v>0</v>
      </c>
      <c r="R1740" s="22">
        <v>0</v>
      </c>
      <c r="S1740" s="22">
        <v>0</v>
      </c>
      <c r="T1740">
        <v>0</v>
      </c>
      <c r="U1740">
        <v>0</v>
      </c>
      <c r="V1740">
        <v>0</v>
      </c>
    </row>
    <row r="1741" spans="1:22" x14ac:dyDescent="0.3">
      <c r="A1741" s="18" t="s">
        <v>93</v>
      </c>
      <c r="B1741" s="17" t="s">
        <v>344</v>
      </c>
      <c r="C1741" s="17" t="s">
        <v>215</v>
      </c>
      <c r="D1741" s="22">
        <v>12299.26</v>
      </c>
      <c r="E1741" s="22">
        <v>12299.26</v>
      </c>
      <c r="F1741" s="22">
        <v>0</v>
      </c>
      <c r="G1741" s="22">
        <v>4.3600000000000003</v>
      </c>
      <c r="H1741" s="22">
        <v>0</v>
      </c>
      <c r="I1741" s="22">
        <v>0</v>
      </c>
      <c r="J1741" s="22">
        <v>0</v>
      </c>
      <c r="K1741" s="22">
        <v>0</v>
      </c>
      <c r="L1741" s="22">
        <v>0</v>
      </c>
      <c r="M1741" s="22">
        <v>0</v>
      </c>
      <c r="N1741" s="22">
        <v>0</v>
      </c>
      <c r="O1741" s="22">
        <v>25</v>
      </c>
      <c r="P1741" s="22">
        <v>0</v>
      </c>
      <c r="Q1741" s="22">
        <v>0</v>
      </c>
      <c r="R1741" s="22">
        <v>0</v>
      </c>
      <c r="S1741" s="22">
        <v>0</v>
      </c>
      <c r="T1741">
        <v>0</v>
      </c>
      <c r="U1741">
        <v>0</v>
      </c>
      <c r="V1741">
        <v>0</v>
      </c>
    </row>
    <row r="1742" spans="1:22" x14ac:dyDescent="0.3">
      <c r="A1742" s="18" t="s">
        <v>94</v>
      </c>
      <c r="B1742" s="17" t="s">
        <v>345</v>
      </c>
      <c r="C1742" s="17" t="s">
        <v>129</v>
      </c>
      <c r="D1742" s="22">
        <v>1855308.39</v>
      </c>
      <c r="E1742" s="22">
        <v>1914290.77</v>
      </c>
      <c r="F1742" s="22">
        <v>58982.38</v>
      </c>
      <c r="G1742" s="22">
        <v>62.83</v>
      </c>
      <c r="H1742" s="22">
        <v>0</v>
      </c>
      <c r="I1742" s="22">
        <v>13711.9</v>
      </c>
      <c r="J1742" s="22">
        <v>0</v>
      </c>
      <c r="K1742" s="22">
        <v>0</v>
      </c>
      <c r="L1742" s="22">
        <v>0</v>
      </c>
      <c r="M1742" s="22">
        <v>0</v>
      </c>
      <c r="N1742" s="22">
        <v>111912.33</v>
      </c>
      <c r="O1742" s="22">
        <v>665.66</v>
      </c>
      <c r="P1742" s="22">
        <v>0</v>
      </c>
      <c r="Q1742" s="22">
        <v>0</v>
      </c>
      <c r="R1742" s="22">
        <v>0</v>
      </c>
      <c r="S1742" s="22">
        <v>0</v>
      </c>
      <c r="T1742">
        <v>0</v>
      </c>
      <c r="U1742">
        <v>0</v>
      </c>
      <c r="V1742">
        <v>0</v>
      </c>
    </row>
    <row r="1743" spans="1:22" x14ac:dyDescent="0.3">
      <c r="A1743" s="18" t="s">
        <v>94</v>
      </c>
      <c r="B1743" s="17" t="s">
        <v>345</v>
      </c>
      <c r="C1743" s="17" t="s">
        <v>130</v>
      </c>
      <c r="D1743" s="22">
        <v>1643474.33</v>
      </c>
      <c r="E1743" s="22">
        <v>1728444.67</v>
      </c>
      <c r="F1743" s="22">
        <v>84970.34</v>
      </c>
      <c r="G1743" s="22">
        <v>11.39</v>
      </c>
      <c r="H1743" s="22">
        <v>0</v>
      </c>
      <c r="I1743" s="22">
        <v>17410.03</v>
      </c>
      <c r="J1743" s="22">
        <v>0</v>
      </c>
      <c r="K1743" s="22">
        <v>0</v>
      </c>
      <c r="L1743" s="22">
        <v>0</v>
      </c>
      <c r="M1743" s="22">
        <v>0</v>
      </c>
      <c r="N1743" s="22">
        <v>75798.33</v>
      </c>
      <c r="O1743" s="22">
        <v>1025.8</v>
      </c>
      <c r="P1743" s="22">
        <v>0</v>
      </c>
      <c r="Q1743" s="22">
        <v>0</v>
      </c>
      <c r="R1743" s="22">
        <v>0</v>
      </c>
      <c r="S1743" s="22">
        <v>0</v>
      </c>
      <c r="T1743">
        <v>0</v>
      </c>
      <c r="U1743">
        <v>0</v>
      </c>
      <c r="V1743">
        <v>0</v>
      </c>
    </row>
    <row r="1744" spans="1:22" x14ac:dyDescent="0.3">
      <c r="A1744" s="18" t="s">
        <v>94</v>
      </c>
      <c r="B1744" s="17" t="s">
        <v>345</v>
      </c>
      <c r="C1744" s="17" t="s">
        <v>131</v>
      </c>
      <c r="D1744" s="22">
        <v>1514386.78</v>
      </c>
      <c r="E1744" s="22">
        <v>1125067.1335</v>
      </c>
      <c r="F1744" s="22">
        <v>29161.07</v>
      </c>
      <c r="G1744" s="22">
        <v>5.97</v>
      </c>
      <c r="H1744" s="22">
        <v>0</v>
      </c>
      <c r="I1744" s="22">
        <v>7233.51</v>
      </c>
      <c r="J1744" s="22">
        <v>0</v>
      </c>
      <c r="K1744" s="22">
        <v>0</v>
      </c>
      <c r="L1744" s="22">
        <v>0</v>
      </c>
      <c r="M1744" s="22">
        <v>0</v>
      </c>
      <c r="N1744" s="22">
        <v>17851.5</v>
      </c>
      <c r="O1744" s="22">
        <v>369.05</v>
      </c>
      <c r="P1744" s="22">
        <v>0</v>
      </c>
      <c r="Q1744" s="22">
        <v>418480.71649999998</v>
      </c>
      <c r="R1744" s="22">
        <v>0</v>
      </c>
      <c r="S1744" s="22">
        <v>0</v>
      </c>
      <c r="T1744">
        <v>75.59</v>
      </c>
      <c r="U1744">
        <v>0</v>
      </c>
      <c r="V1744">
        <v>0</v>
      </c>
    </row>
    <row r="1745" spans="1:22" x14ac:dyDescent="0.3">
      <c r="A1745" s="18" t="s">
        <v>94</v>
      </c>
      <c r="B1745" s="17" t="s">
        <v>345</v>
      </c>
      <c r="C1745" s="17" t="s">
        <v>132</v>
      </c>
      <c r="D1745" s="22">
        <v>763443.42000000097</v>
      </c>
      <c r="E1745" s="22">
        <v>799405.08000000101</v>
      </c>
      <c r="F1745" s="22">
        <v>35961.660000000003</v>
      </c>
      <c r="G1745" s="22">
        <v>64.22</v>
      </c>
      <c r="H1745" s="22">
        <v>0</v>
      </c>
      <c r="I1745" s="22">
        <v>8366.4599999999991</v>
      </c>
      <c r="J1745" s="22">
        <v>0</v>
      </c>
      <c r="K1745" s="22">
        <v>0</v>
      </c>
      <c r="L1745" s="22">
        <v>0</v>
      </c>
      <c r="M1745" s="22">
        <v>0</v>
      </c>
      <c r="N1745" s="22">
        <v>40570.36</v>
      </c>
      <c r="O1745" s="22">
        <v>250</v>
      </c>
      <c r="P1745" s="22">
        <v>0</v>
      </c>
      <c r="Q1745" s="22">
        <v>0</v>
      </c>
      <c r="R1745" s="22">
        <v>0</v>
      </c>
      <c r="S1745" s="22">
        <v>0</v>
      </c>
      <c r="T1745">
        <v>0</v>
      </c>
      <c r="U1745">
        <v>0</v>
      </c>
      <c r="V1745">
        <v>0</v>
      </c>
    </row>
    <row r="1746" spans="1:22" x14ac:dyDescent="0.3">
      <c r="A1746" s="18" t="s">
        <v>94</v>
      </c>
      <c r="B1746" s="17" t="s">
        <v>345</v>
      </c>
      <c r="C1746" s="17" t="s">
        <v>133</v>
      </c>
      <c r="D1746" s="22">
        <v>3408267.76000001</v>
      </c>
      <c r="E1746" s="22">
        <v>3606435.8368000099</v>
      </c>
      <c r="F1746" s="22">
        <v>291970.65000000002</v>
      </c>
      <c r="G1746" s="22">
        <v>5.88</v>
      </c>
      <c r="H1746" s="22">
        <v>0</v>
      </c>
      <c r="I1746" s="22">
        <v>77109.399999999994</v>
      </c>
      <c r="J1746" s="22">
        <v>0</v>
      </c>
      <c r="K1746" s="22">
        <v>0</v>
      </c>
      <c r="L1746" s="22">
        <v>0</v>
      </c>
      <c r="M1746" s="22">
        <v>0</v>
      </c>
      <c r="N1746" s="22">
        <v>345451.72</v>
      </c>
      <c r="O1746" s="22">
        <v>320.06</v>
      </c>
      <c r="P1746" s="22">
        <v>0</v>
      </c>
      <c r="Q1746" s="22">
        <v>93802.573199999999</v>
      </c>
      <c r="R1746" s="22">
        <v>0</v>
      </c>
      <c r="S1746" s="22">
        <v>0</v>
      </c>
      <c r="T1746">
        <v>586.08000000000004</v>
      </c>
      <c r="U1746">
        <v>0</v>
      </c>
      <c r="V1746">
        <v>0</v>
      </c>
    </row>
    <row r="1747" spans="1:22" x14ac:dyDescent="0.3">
      <c r="A1747" s="18" t="s">
        <v>94</v>
      </c>
      <c r="B1747" s="17" t="s">
        <v>345</v>
      </c>
      <c r="C1747" s="17" t="s">
        <v>134</v>
      </c>
      <c r="D1747" s="22">
        <v>4253192.4900000095</v>
      </c>
      <c r="E1747" s="22">
        <v>4281783.9400000097</v>
      </c>
      <c r="F1747" s="22">
        <v>28591.45</v>
      </c>
      <c r="G1747" s="22">
        <v>14.75</v>
      </c>
      <c r="H1747" s="22">
        <v>6.15</v>
      </c>
      <c r="I1747" s="22">
        <v>6168.76</v>
      </c>
      <c r="J1747" s="22">
        <v>0</v>
      </c>
      <c r="K1747" s="22">
        <v>0</v>
      </c>
      <c r="L1747" s="22">
        <v>0</v>
      </c>
      <c r="M1747" s="22">
        <v>0</v>
      </c>
      <c r="N1747" s="22">
        <v>44072.160000000003</v>
      </c>
      <c r="O1747" s="22">
        <v>275</v>
      </c>
      <c r="P1747" s="22">
        <v>0</v>
      </c>
      <c r="Q1747" s="22">
        <v>0</v>
      </c>
      <c r="R1747" s="22">
        <v>0</v>
      </c>
      <c r="S1747" s="22">
        <v>0</v>
      </c>
      <c r="T1747">
        <v>0</v>
      </c>
      <c r="U1747">
        <v>0</v>
      </c>
      <c r="V1747">
        <v>0</v>
      </c>
    </row>
    <row r="1748" spans="1:22" x14ac:dyDescent="0.3">
      <c r="A1748" s="18" t="s">
        <v>94</v>
      </c>
      <c r="B1748" s="17" t="s">
        <v>345</v>
      </c>
      <c r="C1748" s="17" t="s">
        <v>135</v>
      </c>
      <c r="D1748" s="22">
        <v>219144.46</v>
      </c>
      <c r="E1748" s="22">
        <v>233711.73</v>
      </c>
      <c r="F1748" s="22">
        <v>14567.27</v>
      </c>
      <c r="G1748" s="22">
        <v>5.15</v>
      </c>
      <c r="H1748" s="22">
        <v>0</v>
      </c>
      <c r="I1748" s="22">
        <v>2898.72</v>
      </c>
      <c r="J1748" s="22">
        <v>0</v>
      </c>
      <c r="K1748" s="22">
        <v>0</v>
      </c>
      <c r="L1748" s="22">
        <v>0</v>
      </c>
      <c r="M1748" s="22">
        <v>0</v>
      </c>
      <c r="N1748" s="22">
        <v>16211.88</v>
      </c>
      <c r="O1748" s="22">
        <v>175</v>
      </c>
      <c r="P1748" s="22">
        <v>0</v>
      </c>
      <c r="Q1748" s="22">
        <v>0</v>
      </c>
      <c r="R1748" s="22">
        <v>0</v>
      </c>
      <c r="S1748" s="22">
        <v>0</v>
      </c>
      <c r="T1748">
        <v>0</v>
      </c>
      <c r="U1748">
        <v>0</v>
      </c>
      <c r="V1748">
        <v>0</v>
      </c>
    </row>
    <row r="1749" spans="1:22" x14ac:dyDescent="0.3">
      <c r="A1749" s="18" t="s">
        <v>94</v>
      </c>
      <c r="B1749" s="17" t="s">
        <v>345</v>
      </c>
      <c r="C1749" s="17" t="s">
        <v>136</v>
      </c>
      <c r="D1749" s="22">
        <v>675714.28</v>
      </c>
      <c r="E1749" s="22">
        <v>696961.96000000101</v>
      </c>
      <c r="F1749" s="22">
        <v>21247.68</v>
      </c>
      <c r="G1749" s="22">
        <v>53.62</v>
      </c>
      <c r="H1749" s="22">
        <v>1.2</v>
      </c>
      <c r="I1749" s="22">
        <v>4327.7700000000004</v>
      </c>
      <c r="J1749" s="22">
        <v>0</v>
      </c>
      <c r="K1749" s="22">
        <v>0</v>
      </c>
      <c r="L1749" s="22">
        <v>0</v>
      </c>
      <c r="M1749" s="22">
        <v>0</v>
      </c>
      <c r="N1749" s="22">
        <v>59124.800000000003</v>
      </c>
      <c r="O1749" s="22">
        <v>75</v>
      </c>
      <c r="P1749" s="22">
        <v>0</v>
      </c>
      <c r="Q1749" s="22">
        <v>0</v>
      </c>
      <c r="R1749" s="22">
        <v>0</v>
      </c>
      <c r="S1749" s="22">
        <v>0</v>
      </c>
      <c r="T1749">
        <v>0</v>
      </c>
      <c r="U1749">
        <v>0</v>
      </c>
      <c r="V1749">
        <v>0</v>
      </c>
    </row>
    <row r="1750" spans="1:22" x14ac:dyDescent="0.3">
      <c r="A1750" s="18" t="s">
        <v>94</v>
      </c>
      <c r="B1750" s="17" t="s">
        <v>345</v>
      </c>
      <c r="C1750" s="17" t="s">
        <v>137</v>
      </c>
      <c r="D1750" s="22">
        <v>301431.39</v>
      </c>
      <c r="E1750" s="22">
        <v>309403.71999999997</v>
      </c>
      <c r="F1750" s="22">
        <v>7972.33</v>
      </c>
      <c r="G1750" s="22">
        <v>47.81</v>
      </c>
      <c r="H1750" s="22">
        <v>0</v>
      </c>
      <c r="I1750" s="22">
        <v>1835.67</v>
      </c>
      <c r="J1750" s="22">
        <v>0</v>
      </c>
      <c r="K1750" s="22">
        <v>0</v>
      </c>
      <c r="L1750" s="22">
        <v>0</v>
      </c>
      <c r="M1750" s="22">
        <v>0</v>
      </c>
      <c r="N1750" s="22">
        <v>19939.52</v>
      </c>
      <c r="O1750" s="22">
        <v>64.319999999999993</v>
      </c>
      <c r="P1750" s="22">
        <v>0</v>
      </c>
      <c r="Q1750" s="22">
        <v>0</v>
      </c>
      <c r="R1750" s="22">
        <v>0</v>
      </c>
      <c r="S1750" s="22">
        <v>0</v>
      </c>
      <c r="T1750">
        <v>0</v>
      </c>
      <c r="U1750">
        <v>0</v>
      </c>
      <c r="V1750">
        <v>0</v>
      </c>
    </row>
    <row r="1751" spans="1:22" x14ac:dyDescent="0.3">
      <c r="A1751" s="18" t="s">
        <v>94</v>
      </c>
      <c r="B1751" s="17" t="s">
        <v>345</v>
      </c>
      <c r="C1751" s="17" t="s">
        <v>138</v>
      </c>
      <c r="D1751" s="22">
        <v>341111.21</v>
      </c>
      <c r="E1751" s="22">
        <v>382802.61</v>
      </c>
      <c r="F1751" s="22">
        <v>41691.4</v>
      </c>
      <c r="G1751" s="22">
        <v>12.33</v>
      </c>
      <c r="H1751" s="22">
        <v>0</v>
      </c>
      <c r="I1751" s="22">
        <v>6278.58</v>
      </c>
      <c r="J1751" s="22">
        <v>0</v>
      </c>
      <c r="K1751" s="22">
        <v>0</v>
      </c>
      <c r="L1751" s="22">
        <v>0</v>
      </c>
      <c r="M1751" s="22">
        <v>0</v>
      </c>
      <c r="N1751" s="22">
        <v>29155.53</v>
      </c>
      <c r="O1751" s="22">
        <v>150.91</v>
      </c>
      <c r="P1751" s="22">
        <v>0</v>
      </c>
      <c r="Q1751" s="22">
        <v>0</v>
      </c>
      <c r="R1751" s="22">
        <v>0</v>
      </c>
      <c r="S1751" s="22">
        <v>0</v>
      </c>
      <c r="T1751">
        <v>0</v>
      </c>
      <c r="U1751">
        <v>0</v>
      </c>
      <c r="V1751">
        <v>0</v>
      </c>
    </row>
    <row r="1752" spans="1:22" x14ac:dyDescent="0.3">
      <c r="A1752" s="18" t="s">
        <v>94</v>
      </c>
      <c r="B1752" s="17" t="s">
        <v>345</v>
      </c>
      <c r="C1752" s="17" t="s">
        <v>139</v>
      </c>
      <c r="D1752" s="22">
        <v>2267531.1</v>
      </c>
      <c r="E1752" s="22">
        <v>2372730.7200000002</v>
      </c>
      <c r="F1752" s="22">
        <v>105199.62</v>
      </c>
      <c r="G1752" s="22">
        <v>245.53</v>
      </c>
      <c r="H1752" s="22">
        <v>12.17</v>
      </c>
      <c r="I1752" s="22">
        <v>24790.73</v>
      </c>
      <c r="J1752" s="22">
        <v>0</v>
      </c>
      <c r="K1752" s="22">
        <v>0</v>
      </c>
      <c r="L1752" s="22">
        <v>0</v>
      </c>
      <c r="M1752" s="22">
        <v>0</v>
      </c>
      <c r="N1752" s="22">
        <v>123915.39</v>
      </c>
      <c r="O1752" s="22">
        <v>1133.29</v>
      </c>
      <c r="P1752" s="22">
        <v>0</v>
      </c>
      <c r="Q1752" s="22">
        <v>0</v>
      </c>
      <c r="R1752" s="22">
        <v>0</v>
      </c>
      <c r="S1752" s="22">
        <v>0</v>
      </c>
      <c r="T1752">
        <v>0</v>
      </c>
      <c r="U1752">
        <v>0</v>
      </c>
      <c r="V1752">
        <v>0</v>
      </c>
    </row>
    <row r="1753" spans="1:22" x14ac:dyDescent="0.3">
      <c r="A1753" s="18" t="s">
        <v>94</v>
      </c>
      <c r="B1753" s="17" t="s">
        <v>345</v>
      </c>
      <c r="C1753" s="17" t="s">
        <v>140</v>
      </c>
      <c r="D1753" s="22">
        <v>26942.01</v>
      </c>
      <c r="E1753" s="22">
        <v>28181.587599999999</v>
      </c>
      <c r="F1753" s="22">
        <v>1558.7</v>
      </c>
      <c r="G1753" s="22">
        <v>0</v>
      </c>
      <c r="H1753" s="22">
        <v>0</v>
      </c>
      <c r="I1753" s="22">
        <v>396.89</v>
      </c>
      <c r="J1753" s="22">
        <v>0</v>
      </c>
      <c r="K1753" s="22">
        <v>0</v>
      </c>
      <c r="L1753" s="22">
        <v>0</v>
      </c>
      <c r="M1753" s="22">
        <v>0</v>
      </c>
      <c r="N1753" s="22">
        <v>25.26</v>
      </c>
      <c r="O1753" s="22">
        <v>0</v>
      </c>
      <c r="P1753" s="22">
        <v>0</v>
      </c>
      <c r="Q1753" s="22">
        <v>319.12240000000003</v>
      </c>
      <c r="R1753" s="22">
        <v>0</v>
      </c>
      <c r="S1753" s="22">
        <v>0</v>
      </c>
      <c r="T1753">
        <v>0</v>
      </c>
      <c r="U1753">
        <v>0</v>
      </c>
      <c r="V1753">
        <v>0</v>
      </c>
    </row>
    <row r="1754" spans="1:22" x14ac:dyDescent="0.3">
      <c r="A1754" s="18" t="s">
        <v>94</v>
      </c>
      <c r="B1754" s="17" t="s">
        <v>345</v>
      </c>
      <c r="C1754" s="17" t="s">
        <v>141</v>
      </c>
      <c r="D1754" s="22">
        <v>1725506.67</v>
      </c>
      <c r="E1754" s="22">
        <v>1773151.42</v>
      </c>
      <c r="F1754" s="22">
        <v>47644.75</v>
      </c>
      <c r="G1754" s="22">
        <v>133.13999999999999</v>
      </c>
      <c r="H1754" s="22">
        <v>26.19</v>
      </c>
      <c r="I1754" s="22">
        <v>10645.85</v>
      </c>
      <c r="J1754" s="22">
        <v>0</v>
      </c>
      <c r="K1754" s="22">
        <v>0</v>
      </c>
      <c r="L1754" s="22">
        <v>0</v>
      </c>
      <c r="M1754" s="22">
        <v>0</v>
      </c>
      <c r="N1754" s="22">
        <v>114067.44</v>
      </c>
      <c r="O1754" s="22">
        <v>330.82</v>
      </c>
      <c r="P1754" s="22">
        <v>0</v>
      </c>
      <c r="Q1754" s="22">
        <v>0</v>
      </c>
      <c r="R1754" s="22">
        <v>0</v>
      </c>
      <c r="S1754" s="22">
        <v>0</v>
      </c>
      <c r="T1754">
        <v>0</v>
      </c>
      <c r="U1754">
        <v>0</v>
      </c>
      <c r="V1754">
        <v>0</v>
      </c>
    </row>
    <row r="1755" spans="1:22" x14ac:dyDescent="0.3">
      <c r="A1755" s="18" t="s">
        <v>94</v>
      </c>
      <c r="B1755" s="17" t="s">
        <v>345</v>
      </c>
      <c r="C1755" s="17" t="s">
        <v>142</v>
      </c>
      <c r="D1755" s="22">
        <v>512452.68</v>
      </c>
      <c r="E1755" s="22">
        <v>538953.29000000097</v>
      </c>
      <c r="F1755" s="22">
        <v>26500.61</v>
      </c>
      <c r="G1755" s="22">
        <v>54.71</v>
      </c>
      <c r="H1755" s="22">
        <v>93.98</v>
      </c>
      <c r="I1755" s="22">
        <v>5513.24</v>
      </c>
      <c r="J1755" s="22">
        <v>0</v>
      </c>
      <c r="K1755" s="22">
        <v>0</v>
      </c>
      <c r="L1755" s="22">
        <v>0</v>
      </c>
      <c r="M1755" s="22">
        <v>0</v>
      </c>
      <c r="N1755" s="22">
        <v>22425.35</v>
      </c>
      <c r="O1755" s="22">
        <v>150</v>
      </c>
      <c r="P1755" s="22">
        <v>0</v>
      </c>
      <c r="Q1755" s="22">
        <v>0</v>
      </c>
      <c r="R1755" s="22">
        <v>0</v>
      </c>
      <c r="S1755" s="22">
        <v>0</v>
      </c>
      <c r="T1755">
        <v>0</v>
      </c>
      <c r="U1755">
        <v>0</v>
      </c>
      <c r="V1755">
        <v>0</v>
      </c>
    </row>
    <row r="1756" spans="1:22" x14ac:dyDescent="0.3">
      <c r="A1756" s="18" t="s">
        <v>94</v>
      </c>
      <c r="B1756" s="17" t="s">
        <v>345</v>
      </c>
      <c r="C1756" s="17" t="s">
        <v>143</v>
      </c>
      <c r="D1756" s="22">
        <v>94130.940000000104</v>
      </c>
      <c r="E1756" s="22">
        <v>102501.97</v>
      </c>
      <c r="F1756" s="22">
        <v>8371.0300000000007</v>
      </c>
      <c r="G1756" s="22">
        <v>4.51</v>
      </c>
      <c r="H1756" s="22">
        <v>0</v>
      </c>
      <c r="I1756" s="22">
        <v>837.38</v>
      </c>
      <c r="J1756" s="22">
        <v>0</v>
      </c>
      <c r="K1756" s="22">
        <v>0</v>
      </c>
      <c r="L1756" s="22">
        <v>0</v>
      </c>
      <c r="M1756" s="22">
        <v>0</v>
      </c>
      <c r="N1756" s="22">
        <v>10557.93</v>
      </c>
      <c r="O1756" s="22">
        <v>50</v>
      </c>
      <c r="P1756" s="22">
        <v>0</v>
      </c>
      <c r="Q1756" s="22">
        <v>0</v>
      </c>
      <c r="R1756" s="22">
        <v>0</v>
      </c>
      <c r="S1756" s="22">
        <v>0</v>
      </c>
      <c r="T1756">
        <v>0</v>
      </c>
      <c r="U1756">
        <v>0</v>
      </c>
      <c r="V1756">
        <v>0</v>
      </c>
    </row>
    <row r="1757" spans="1:22" x14ac:dyDescent="0.3">
      <c r="A1757" s="18" t="s">
        <v>94</v>
      </c>
      <c r="B1757" s="17" t="s">
        <v>345</v>
      </c>
      <c r="C1757" s="17" t="s">
        <v>144</v>
      </c>
      <c r="D1757" s="22">
        <v>2246131.4599999902</v>
      </c>
      <c r="E1757" s="22">
        <v>2359344.5599999898</v>
      </c>
      <c r="F1757" s="22">
        <v>113213.1</v>
      </c>
      <c r="G1757" s="22">
        <v>43.7</v>
      </c>
      <c r="H1757" s="22">
        <v>6.2</v>
      </c>
      <c r="I1757" s="22">
        <v>24600.37</v>
      </c>
      <c r="J1757" s="22">
        <v>0</v>
      </c>
      <c r="K1757" s="22">
        <v>0</v>
      </c>
      <c r="L1757" s="22">
        <v>0</v>
      </c>
      <c r="M1757" s="22">
        <v>0</v>
      </c>
      <c r="N1757" s="22">
        <v>92873.54</v>
      </c>
      <c r="O1757" s="22">
        <v>243.2</v>
      </c>
      <c r="P1757" s="22">
        <v>0</v>
      </c>
      <c r="Q1757" s="22">
        <v>0</v>
      </c>
      <c r="R1757" s="22">
        <v>0</v>
      </c>
      <c r="S1757" s="22">
        <v>0</v>
      </c>
      <c r="T1757">
        <v>0</v>
      </c>
      <c r="U1757">
        <v>0</v>
      </c>
      <c r="V1757">
        <v>0</v>
      </c>
    </row>
    <row r="1758" spans="1:22" x14ac:dyDescent="0.3">
      <c r="A1758" s="18" t="s">
        <v>94</v>
      </c>
      <c r="B1758" s="17" t="s">
        <v>345</v>
      </c>
      <c r="C1758" s="17" t="s">
        <v>145</v>
      </c>
      <c r="D1758" s="22">
        <v>9023032.8600000199</v>
      </c>
      <c r="E1758" s="22">
        <v>9227727.6100000199</v>
      </c>
      <c r="F1758" s="22">
        <v>204694.75</v>
      </c>
      <c r="G1758" s="22">
        <v>29.07</v>
      </c>
      <c r="H1758" s="22">
        <v>270.08</v>
      </c>
      <c r="I1758" s="22">
        <v>44443.85</v>
      </c>
      <c r="J1758" s="22">
        <v>0</v>
      </c>
      <c r="K1758" s="22">
        <v>0</v>
      </c>
      <c r="L1758" s="22">
        <v>0</v>
      </c>
      <c r="M1758" s="22">
        <v>0</v>
      </c>
      <c r="N1758" s="22">
        <v>254853.68</v>
      </c>
      <c r="O1758" s="22">
        <v>1231.3499999999999</v>
      </c>
      <c r="P1758" s="22">
        <v>0</v>
      </c>
      <c r="Q1758" s="22">
        <v>0</v>
      </c>
      <c r="R1758" s="22">
        <v>0</v>
      </c>
      <c r="S1758" s="22">
        <v>0</v>
      </c>
      <c r="T1758">
        <v>0</v>
      </c>
      <c r="U1758">
        <v>0</v>
      </c>
      <c r="V1758">
        <v>0</v>
      </c>
    </row>
    <row r="1759" spans="1:22" x14ac:dyDescent="0.3">
      <c r="A1759" s="18" t="s">
        <v>94</v>
      </c>
      <c r="B1759" s="17" t="s">
        <v>345</v>
      </c>
      <c r="C1759" s="17" t="s">
        <v>146</v>
      </c>
      <c r="D1759" s="22">
        <v>1483118.73</v>
      </c>
      <c r="E1759" s="22">
        <v>1671001.3578999999</v>
      </c>
      <c r="F1759" s="22">
        <v>329138.14</v>
      </c>
      <c r="G1759" s="22">
        <v>4</v>
      </c>
      <c r="H1759" s="22">
        <v>0</v>
      </c>
      <c r="I1759" s="22">
        <v>20720.23</v>
      </c>
      <c r="J1759" s="22">
        <v>0</v>
      </c>
      <c r="K1759" s="22">
        <v>0</v>
      </c>
      <c r="L1759" s="22">
        <v>0</v>
      </c>
      <c r="M1759" s="22">
        <v>0</v>
      </c>
      <c r="N1759" s="22">
        <v>95021.31</v>
      </c>
      <c r="O1759" s="22">
        <v>452.82</v>
      </c>
      <c r="P1759" s="22">
        <v>0</v>
      </c>
      <c r="Q1759" s="22">
        <v>156204.76209999999</v>
      </c>
      <c r="R1759" s="22">
        <v>14949.25</v>
      </c>
      <c r="S1759" s="22">
        <v>0</v>
      </c>
      <c r="T1759">
        <v>20723.810000000001</v>
      </c>
      <c r="U1759">
        <v>0</v>
      </c>
      <c r="V1759">
        <v>0</v>
      </c>
    </row>
    <row r="1760" spans="1:22" x14ac:dyDescent="0.3">
      <c r="A1760" s="18" t="s">
        <v>94</v>
      </c>
      <c r="B1760" s="17" t="s">
        <v>345</v>
      </c>
      <c r="C1760" s="17" t="s">
        <v>147</v>
      </c>
      <c r="D1760" s="22">
        <v>235530.74</v>
      </c>
      <c r="E1760" s="22">
        <v>288191.62</v>
      </c>
      <c r="F1760" s="22">
        <v>52660.88</v>
      </c>
      <c r="G1760" s="22">
        <v>0</v>
      </c>
      <c r="H1760" s="22">
        <v>0</v>
      </c>
      <c r="I1760" s="22">
        <v>5789</v>
      </c>
      <c r="J1760" s="22">
        <v>0</v>
      </c>
      <c r="K1760" s="22">
        <v>0</v>
      </c>
      <c r="L1760" s="22">
        <v>0</v>
      </c>
      <c r="M1760" s="22">
        <v>0</v>
      </c>
      <c r="N1760" s="22">
        <v>7958.26</v>
      </c>
      <c r="O1760" s="22">
        <v>25</v>
      </c>
      <c r="P1760" s="22">
        <v>0</v>
      </c>
      <c r="Q1760" s="22">
        <v>0</v>
      </c>
      <c r="R1760" s="22">
        <v>0</v>
      </c>
      <c r="S1760" s="22">
        <v>0</v>
      </c>
      <c r="T1760">
        <v>0</v>
      </c>
      <c r="U1760">
        <v>0</v>
      </c>
      <c r="V1760">
        <v>0</v>
      </c>
    </row>
    <row r="1761" spans="1:22" x14ac:dyDescent="0.3">
      <c r="A1761" s="18" t="s">
        <v>94</v>
      </c>
      <c r="B1761" s="17" t="s">
        <v>345</v>
      </c>
      <c r="C1761" s="17" t="s">
        <v>257</v>
      </c>
      <c r="D1761" s="22">
        <v>0</v>
      </c>
      <c r="E1761" s="22">
        <v>0</v>
      </c>
      <c r="F1761" s="22">
        <v>0</v>
      </c>
      <c r="G1761" s="22">
        <v>0</v>
      </c>
      <c r="H1761" s="22">
        <v>0</v>
      </c>
      <c r="I1761" s="22">
        <v>0</v>
      </c>
      <c r="J1761" s="22">
        <v>0</v>
      </c>
      <c r="K1761" s="22">
        <v>0</v>
      </c>
      <c r="L1761" s="22">
        <v>0</v>
      </c>
      <c r="M1761" s="22">
        <v>0</v>
      </c>
      <c r="N1761" s="22">
        <v>0</v>
      </c>
      <c r="O1761" s="22">
        <v>0</v>
      </c>
      <c r="P1761" s="22">
        <v>0</v>
      </c>
      <c r="Q1761" s="22">
        <v>0</v>
      </c>
      <c r="R1761" s="22">
        <v>0</v>
      </c>
      <c r="S1761" s="22">
        <v>0</v>
      </c>
      <c r="T1761">
        <v>0</v>
      </c>
      <c r="U1761">
        <v>0</v>
      </c>
      <c r="V1761">
        <v>0</v>
      </c>
    </row>
    <row r="1762" spans="1:22" x14ac:dyDescent="0.3">
      <c r="A1762" s="18" t="s">
        <v>95</v>
      </c>
      <c r="B1762" s="17" t="s">
        <v>346</v>
      </c>
      <c r="C1762" s="17" t="s">
        <v>129</v>
      </c>
      <c r="D1762" s="22">
        <v>388361.6</v>
      </c>
      <c r="E1762" s="22">
        <v>413335.73</v>
      </c>
      <c r="F1762" s="22">
        <v>24974.13</v>
      </c>
      <c r="G1762" s="22">
        <v>0</v>
      </c>
      <c r="H1762" s="22">
        <v>0</v>
      </c>
      <c r="I1762" s="22">
        <v>7374.6</v>
      </c>
      <c r="J1762" s="22">
        <v>0</v>
      </c>
      <c r="K1762" s="22">
        <v>0</v>
      </c>
      <c r="L1762" s="22">
        <v>0</v>
      </c>
      <c r="M1762" s="22">
        <v>0</v>
      </c>
      <c r="N1762" s="22">
        <v>11451.38</v>
      </c>
      <c r="O1762" s="22">
        <v>25</v>
      </c>
      <c r="P1762" s="22">
        <v>0</v>
      </c>
      <c r="Q1762" s="22">
        <v>0</v>
      </c>
      <c r="R1762" s="22">
        <v>0</v>
      </c>
      <c r="S1762" s="22">
        <v>0</v>
      </c>
      <c r="T1762">
        <v>0</v>
      </c>
      <c r="U1762">
        <v>0</v>
      </c>
      <c r="V1762">
        <v>0</v>
      </c>
    </row>
    <row r="1763" spans="1:22" x14ac:dyDescent="0.3">
      <c r="A1763" s="18" t="s">
        <v>95</v>
      </c>
      <c r="B1763" s="17" t="s">
        <v>346</v>
      </c>
      <c r="C1763" s="17" t="s">
        <v>130</v>
      </c>
      <c r="D1763" s="22">
        <v>3927924.3</v>
      </c>
      <c r="E1763" s="22">
        <v>4125005.52</v>
      </c>
      <c r="F1763" s="22">
        <v>197081.22</v>
      </c>
      <c r="G1763" s="22">
        <v>11.42</v>
      </c>
      <c r="H1763" s="22">
        <v>0</v>
      </c>
      <c r="I1763" s="22">
        <v>68160.19</v>
      </c>
      <c r="J1763" s="22">
        <v>0</v>
      </c>
      <c r="K1763" s="22">
        <v>0</v>
      </c>
      <c r="L1763" s="22">
        <v>0</v>
      </c>
      <c r="M1763" s="22">
        <v>0</v>
      </c>
      <c r="N1763" s="22">
        <v>228963.98</v>
      </c>
      <c r="O1763" s="22">
        <v>89.13</v>
      </c>
      <c r="P1763" s="22">
        <v>0</v>
      </c>
      <c r="Q1763" s="22">
        <v>0</v>
      </c>
      <c r="R1763" s="22">
        <v>0</v>
      </c>
      <c r="S1763" s="22">
        <v>0</v>
      </c>
      <c r="T1763">
        <v>0</v>
      </c>
      <c r="U1763">
        <v>0</v>
      </c>
      <c r="V1763">
        <v>0</v>
      </c>
    </row>
    <row r="1764" spans="1:22" x14ac:dyDescent="0.3">
      <c r="A1764" s="18" t="s">
        <v>95</v>
      </c>
      <c r="B1764" s="17" t="s">
        <v>346</v>
      </c>
      <c r="C1764" s="17" t="s">
        <v>131</v>
      </c>
      <c r="D1764" s="22">
        <v>2212906.84</v>
      </c>
      <c r="E1764" s="22">
        <v>2418319.3758999999</v>
      </c>
      <c r="F1764" s="22">
        <v>207802.42</v>
      </c>
      <c r="G1764" s="22">
        <v>5.6</v>
      </c>
      <c r="H1764" s="22">
        <v>0</v>
      </c>
      <c r="I1764" s="22">
        <v>65694.19</v>
      </c>
      <c r="J1764" s="22">
        <v>0</v>
      </c>
      <c r="K1764" s="22">
        <v>0</v>
      </c>
      <c r="L1764" s="22">
        <v>0</v>
      </c>
      <c r="M1764" s="22">
        <v>0</v>
      </c>
      <c r="N1764" s="22">
        <v>120840.13</v>
      </c>
      <c r="O1764" s="22">
        <v>386.99</v>
      </c>
      <c r="P1764" s="22">
        <v>0</v>
      </c>
      <c r="Q1764" s="22">
        <v>2471.1241</v>
      </c>
      <c r="R1764" s="22">
        <v>81.239999999999995</v>
      </c>
      <c r="S1764" s="22">
        <v>0</v>
      </c>
      <c r="T1764">
        <v>155.13999999999999</v>
      </c>
      <c r="U1764">
        <v>0</v>
      </c>
      <c r="V1764">
        <v>0</v>
      </c>
    </row>
    <row r="1765" spans="1:22" x14ac:dyDescent="0.3">
      <c r="A1765" s="18" t="s">
        <v>95</v>
      </c>
      <c r="B1765" s="17" t="s">
        <v>346</v>
      </c>
      <c r="C1765" s="17" t="s">
        <v>132</v>
      </c>
      <c r="D1765" s="22">
        <v>3985343</v>
      </c>
      <c r="E1765" s="22">
        <v>4213659.2302000001</v>
      </c>
      <c r="F1765" s="22">
        <v>642820.28</v>
      </c>
      <c r="G1765" s="22">
        <v>6.56</v>
      </c>
      <c r="H1765" s="22">
        <v>0</v>
      </c>
      <c r="I1765" s="22">
        <v>88498.27</v>
      </c>
      <c r="J1765" s="22">
        <v>0</v>
      </c>
      <c r="K1765" s="22">
        <v>0</v>
      </c>
      <c r="L1765" s="22">
        <v>0</v>
      </c>
      <c r="M1765" s="22">
        <v>0</v>
      </c>
      <c r="N1765" s="22">
        <v>334102.33</v>
      </c>
      <c r="O1765" s="22">
        <v>1137.08</v>
      </c>
      <c r="P1765" s="22">
        <v>0</v>
      </c>
      <c r="Q1765" s="22">
        <v>418158.83980000002</v>
      </c>
      <c r="R1765" s="22">
        <v>3654.79</v>
      </c>
      <c r="S1765" s="22">
        <v>0</v>
      </c>
      <c r="T1765">
        <v>11605</v>
      </c>
      <c r="U1765">
        <v>0</v>
      </c>
      <c r="V1765">
        <v>0</v>
      </c>
    </row>
    <row r="1766" spans="1:22" x14ac:dyDescent="0.3">
      <c r="A1766" s="18" t="s">
        <v>95</v>
      </c>
      <c r="B1766" s="17" t="s">
        <v>346</v>
      </c>
      <c r="C1766" s="17" t="s">
        <v>135</v>
      </c>
      <c r="D1766" s="22">
        <v>482746.02</v>
      </c>
      <c r="E1766" s="22">
        <v>515609.86</v>
      </c>
      <c r="F1766" s="22">
        <v>32863.839999999997</v>
      </c>
      <c r="G1766" s="22">
        <v>7.16</v>
      </c>
      <c r="H1766" s="22">
        <v>0</v>
      </c>
      <c r="I1766" s="22">
        <v>11055</v>
      </c>
      <c r="J1766" s="22">
        <v>0</v>
      </c>
      <c r="K1766" s="22">
        <v>0</v>
      </c>
      <c r="L1766" s="22">
        <v>0</v>
      </c>
      <c r="M1766" s="22">
        <v>0</v>
      </c>
      <c r="N1766" s="22">
        <v>34373.769999999997</v>
      </c>
      <c r="O1766" s="22">
        <v>25</v>
      </c>
      <c r="P1766" s="22">
        <v>0</v>
      </c>
      <c r="Q1766" s="22">
        <v>0</v>
      </c>
      <c r="R1766" s="22">
        <v>0</v>
      </c>
      <c r="S1766" s="22">
        <v>0</v>
      </c>
      <c r="T1766">
        <v>0</v>
      </c>
      <c r="U1766">
        <v>0</v>
      </c>
      <c r="V1766">
        <v>0</v>
      </c>
    </row>
    <row r="1767" spans="1:22" x14ac:dyDescent="0.3">
      <c r="A1767" s="18" t="s">
        <v>95</v>
      </c>
      <c r="B1767" s="17" t="s">
        <v>346</v>
      </c>
      <c r="C1767" s="17" t="s">
        <v>136</v>
      </c>
      <c r="D1767" s="22">
        <v>2370635.96</v>
      </c>
      <c r="E1767" s="22">
        <v>2458656.6</v>
      </c>
      <c r="F1767" s="22">
        <v>88020.64</v>
      </c>
      <c r="G1767" s="22">
        <v>53.82</v>
      </c>
      <c r="H1767" s="22">
        <v>0</v>
      </c>
      <c r="I1767" s="22">
        <v>29779.599999999999</v>
      </c>
      <c r="J1767" s="22">
        <v>0</v>
      </c>
      <c r="K1767" s="22">
        <v>0</v>
      </c>
      <c r="L1767" s="22">
        <v>0</v>
      </c>
      <c r="M1767" s="22">
        <v>0</v>
      </c>
      <c r="N1767" s="22">
        <v>152790.85999999999</v>
      </c>
      <c r="O1767" s="22">
        <v>0</v>
      </c>
      <c r="P1767" s="22">
        <v>0</v>
      </c>
      <c r="Q1767" s="22">
        <v>0</v>
      </c>
      <c r="R1767" s="22">
        <v>0</v>
      </c>
      <c r="S1767" s="22">
        <v>0</v>
      </c>
      <c r="T1767">
        <v>0</v>
      </c>
      <c r="U1767">
        <v>0</v>
      </c>
      <c r="V1767">
        <v>0</v>
      </c>
    </row>
    <row r="1768" spans="1:22" x14ac:dyDescent="0.3">
      <c r="A1768" s="18" t="s">
        <v>95</v>
      </c>
      <c r="B1768" s="17" t="s">
        <v>346</v>
      </c>
      <c r="C1768" s="17" t="s">
        <v>137</v>
      </c>
      <c r="D1768" s="22">
        <v>3831886.1399999899</v>
      </c>
      <c r="E1768" s="22">
        <v>4041204.75999999</v>
      </c>
      <c r="F1768" s="22">
        <v>209318.62</v>
      </c>
      <c r="G1768" s="22">
        <v>0</v>
      </c>
      <c r="H1768" s="22">
        <v>0</v>
      </c>
      <c r="I1768" s="22">
        <v>68733.119999999995</v>
      </c>
      <c r="J1768" s="22">
        <v>0</v>
      </c>
      <c r="K1768" s="22">
        <v>0</v>
      </c>
      <c r="L1768" s="22">
        <v>0</v>
      </c>
      <c r="M1768" s="22">
        <v>0</v>
      </c>
      <c r="N1768" s="22">
        <v>185695.53</v>
      </c>
      <c r="O1768" s="22">
        <v>2753.41</v>
      </c>
      <c r="P1768" s="22">
        <v>0</v>
      </c>
      <c r="Q1768" s="22">
        <v>0</v>
      </c>
      <c r="R1768" s="22">
        <v>0</v>
      </c>
      <c r="S1768" s="22">
        <v>0</v>
      </c>
      <c r="T1768">
        <v>0</v>
      </c>
      <c r="U1768">
        <v>0</v>
      </c>
      <c r="V1768">
        <v>0</v>
      </c>
    </row>
    <row r="1769" spans="1:22" x14ac:dyDescent="0.3">
      <c r="A1769" s="18" t="s">
        <v>95</v>
      </c>
      <c r="B1769" s="17" t="s">
        <v>346</v>
      </c>
      <c r="C1769" s="17" t="s">
        <v>139</v>
      </c>
      <c r="D1769" s="22">
        <v>1789409.36</v>
      </c>
      <c r="E1769" s="22">
        <v>1876219.08</v>
      </c>
      <c r="F1769" s="22">
        <v>86809.72</v>
      </c>
      <c r="G1769" s="22">
        <v>29.9</v>
      </c>
      <c r="H1769" s="22">
        <v>0</v>
      </c>
      <c r="I1769" s="22">
        <v>28876.07</v>
      </c>
      <c r="J1769" s="22">
        <v>0</v>
      </c>
      <c r="K1769" s="22">
        <v>0</v>
      </c>
      <c r="L1769" s="22">
        <v>0</v>
      </c>
      <c r="M1769" s="22">
        <v>0</v>
      </c>
      <c r="N1769" s="22">
        <v>87263.22</v>
      </c>
      <c r="O1769" s="22">
        <v>187.12</v>
      </c>
      <c r="P1769" s="22">
        <v>0</v>
      </c>
      <c r="Q1769" s="22">
        <v>0</v>
      </c>
      <c r="R1769" s="22">
        <v>0</v>
      </c>
      <c r="S1769" s="22">
        <v>0</v>
      </c>
      <c r="T1769">
        <v>0</v>
      </c>
      <c r="U1769">
        <v>0</v>
      </c>
      <c r="V1769">
        <v>0</v>
      </c>
    </row>
    <row r="1770" spans="1:22" x14ac:dyDescent="0.3">
      <c r="A1770" s="18" t="s">
        <v>95</v>
      </c>
      <c r="B1770" s="17" t="s">
        <v>346</v>
      </c>
      <c r="C1770" s="17" t="s">
        <v>140</v>
      </c>
      <c r="D1770" s="22">
        <v>2032966.5</v>
      </c>
      <c r="E1770" s="22">
        <v>2242003.7999999998</v>
      </c>
      <c r="F1770" s="22">
        <v>209037.3</v>
      </c>
      <c r="G1770" s="22">
        <v>59.02</v>
      </c>
      <c r="H1770" s="22">
        <v>0</v>
      </c>
      <c r="I1770" s="22">
        <v>66184.75</v>
      </c>
      <c r="J1770" s="22">
        <v>0</v>
      </c>
      <c r="K1770" s="22">
        <v>0</v>
      </c>
      <c r="L1770" s="22">
        <v>0</v>
      </c>
      <c r="M1770" s="22">
        <v>0</v>
      </c>
      <c r="N1770" s="22">
        <v>128094.73</v>
      </c>
      <c r="O1770" s="22">
        <v>206.39</v>
      </c>
      <c r="P1770" s="22">
        <v>0</v>
      </c>
      <c r="Q1770" s="22">
        <v>0</v>
      </c>
      <c r="R1770" s="22">
        <v>0</v>
      </c>
      <c r="S1770" s="22">
        <v>0</v>
      </c>
      <c r="T1770">
        <v>0</v>
      </c>
      <c r="U1770">
        <v>0</v>
      </c>
      <c r="V1770">
        <v>0</v>
      </c>
    </row>
    <row r="1771" spans="1:22" x14ac:dyDescent="0.3">
      <c r="A1771" s="18" t="s">
        <v>95</v>
      </c>
      <c r="B1771" s="17" t="s">
        <v>346</v>
      </c>
      <c r="C1771" s="17" t="s">
        <v>141</v>
      </c>
      <c r="D1771" s="22">
        <v>1958905.48</v>
      </c>
      <c r="E1771" s="22">
        <v>2148589.44</v>
      </c>
      <c r="F1771" s="22">
        <v>189683.96</v>
      </c>
      <c r="G1771" s="22">
        <v>4.9800000000000004</v>
      </c>
      <c r="H1771" s="22">
        <v>0</v>
      </c>
      <c r="I1771" s="22">
        <v>61388.87</v>
      </c>
      <c r="J1771" s="22">
        <v>0</v>
      </c>
      <c r="K1771" s="22">
        <v>0</v>
      </c>
      <c r="L1771" s="22">
        <v>0</v>
      </c>
      <c r="M1771" s="22">
        <v>0</v>
      </c>
      <c r="N1771" s="22">
        <v>110434.41</v>
      </c>
      <c r="O1771" s="22">
        <v>192.05</v>
      </c>
      <c r="P1771" s="22">
        <v>0</v>
      </c>
      <c r="Q1771" s="22">
        <v>0</v>
      </c>
      <c r="R1771" s="22">
        <v>0</v>
      </c>
      <c r="S1771" s="22">
        <v>0</v>
      </c>
      <c r="T1771">
        <v>0</v>
      </c>
      <c r="U1771">
        <v>0</v>
      </c>
      <c r="V1771">
        <v>0</v>
      </c>
    </row>
    <row r="1772" spans="1:22" x14ac:dyDescent="0.3">
      <c r="A1772" s="18" t="s">
        <v>95</v>
      </c>
      <c r="B1772" s="17" t="s">
        <v>346</v>
      </c>
      <c r="C1772" s="17" t="s">
        <v>142</v>
      </c>
      <c r="D1772" s="22">
        <v>1337098.56</v>
      </c>
      <c r="E1772" s="22">
        <v>1596466.21</v>
      </c>
      <c r="F1772" s="22">
        <v>259367.65</v>
      </c>
      <c r="G1772" s="22">
        <v>4</v>
      </c>
      <c r="H1772" s="22">
        <v>0</v>
      </c>
      <c r="I1772" s="22">
        <v>43543.12</v>
      </c>
      <c r="J1772" s="22">
        <v>0</v>
      </c>
      <c r="K1772" s="22">
        <v>0</v>
      </c>
      <c r="L1772" s="22">
        <v>0</v>
      </c>
      <c r="M1772" s="22">
        <v>0</v>
      </c>
      <c r="N1772" s="22">
        <v>109416.53</v>
      </c>
      <c r="O1772" s="22">
        <v>50</v>
      </c>
      <c r="P1772" s="22">
        <v>0</v>
      </c>
      <c r="Q1772" s="22">
        <v>0</v>
      </c>
      <c r="R1772" s="22">
        <v>0</v>
      </c>
      <c r="S1772" s="22">
        <v>0</v>
      </c>
      <c r="T1772">
        <v>0</v>
      </c>
      <c r="U1772">
        <v>0</v>
      </c>
      <c r="V1772">
        <v>0</v>
      </c>
    </row>
    <row r="1773" spans="1:22" x14ac:dyDescent="0.3">
      <c r="A1773" s="18" t="s">
        <v>95</v>
      </c>
      <c r="B1773" s="17" t="s">
        <v>346</v>
      </c>
      <c r="C1773" s="17" t="s">
        <v>143</v>
      </c>
      <c r="D1773" s="22">
        <v>1028095.7</v>
      </c>
      <c r="E1773" s="22">
        <v>1053314.81</v>
      </c>
      <c r="F1773" s="22">
        <v>25219.11</v>
      </c>
      <c r="G1773" s="22">
        <v>1.88</v>
      </c>
      <c r="H1773" s="22">
        <v>0</v>
      </c>
      <c r="I1773" s="22">
        <v>8408.5300000000007</v>
      </c>
      <c r="J1773" s="22">
        <v>0</v>
      </c>
      <c r="K1773" s="22">
        <v>0</v>
      </c>
      <c r="L1773" s="22">
        <v>0</v>
      </c>
      <c r="M1773" s="22">
        <v>0</v>
      </c>
      <c r="N1773" s="22">
        <v>31426.07</v>
      </c>
      <c r="O1773" s="22">
        <v>758.77</v>
      </c>
      <c r="P1773" s="22">
        <v>0</v>
      </c>
      <c r="Q1773" s="22">
        <v>0</v>
      </c>
      <c r="R1773" s="22">
        <v>0</v>
      </c>
      <c r="S1773" s="22">
        <v>0</v>
      </c>
      <c r="T1773">
        <v>0</v>
      </c>
      <c r="U1773">
        <v>0</v>
      </c>
      <c r="V1773">
        <v>0</v>
      </c>
    </row>
    <row r="1774" spans="1:22" x14ac:dyDescent="0.3">
      <c r="A1774" s="18" t="s">
        <v>95</v>
      </c>
      <c r="B1774" s="17" t="s">
        <v>346</v>
      </c>
      <c r="C1774" s="17" t="s">
        <v>144</v>
      </c>
      <c r="D1774" s="22">
        <v>540209.36</v>
      </c>
      <c r="E1774" s="22">
        <v>601414.68000000005</v>
      </c>
      <c r="F1774" s="22">
        <v>61205.32</v>
      </c>
      <c r="G1774" s="22">
        <v>0</v>
      </c>
      <c r="H1774" s="22">
        <v>0</v>
      </c>
      <c r="I1774" s="22">
        <v>11439.84</v>
      </c>
      <c r="J1774" s="22">
        <v>0</v>
      </c>
      <c r="K1774" s="22">
        <v>0</v>
      </c>
      <c r="L1774" s="22">
        <v>0</v>
      </c>
      <c r="M1774" s="22">
        <v>0</v>
      </c>
      <c r="N1774" s="22">
        <v>22103.08</v>
      </c>
      <c r="O1774" s="22">
        <v>25</v>
      </c>
      <c r="P1774" s="22">
        <v>0</v>
      </c>
      <c r="Q1774" s="22">
        <v>0</v>
      </c>
      <c r="R1774" s="22">
        <v>0</v>
      </c>
      <c r="S1774" s="22">
        <v>0</v>
      </c>
      <c r="T1774">
        <v>0</v>
      </c>
      <c r="U1774">
        <v>0</v>
      </c>
      <c r="V1774">
        <v>0</v>
      </c>
    </row>
    <row r="1775" spans="1:22" x14ac:dyDescent="0.3">
      <c r="A1775" s="18" t="s">
        <v>95</v>
      </c>
      <c r="B1775" s="17" t="s">
        <v>346</v>
      </c>
      <c r="C1775" s="17" t="s">
        <v>145</v>
      </c>
      <c r="D1775" s="22">
        <v>146522.18</v>
      </c>
      <c r="E1775" s="22">
        <v>173119.37</v>
      </c>
      <c r="F1775" s="22">
        <v>26597.19</v>
      </c>
      <c r="G1775" s="22">
        <v>0</v>
      </c>
      <c r="H1775" s="22">
        <v>0</v>
      </c>
      <c r="I1775" s="22">
        <v>4588.7700000000004</v>
      </c>
      <c r="J1775" s="22">
        <v>0</v>
      </c>
      <c r="K1775" s="22">
        <v>0</v>
      </c>
      <c r="L1775" s="22">
        <v>0</v>
      </c>
      <c r="M1775" s="22">
        <v>0</v>
      </c>
      <c r="N1775" s="22">
        <v>10557.69</v>
      </c>
      <c r="O1775" s="22">
        <v>0</v>
      </c>
      <c r="P1775" s="22">
        <v>0</v>
      </c>
      <c r="Q1775" s="22">
        <v>0</v>
      </c>
      <c r="R1775" s="22">
        <v>0</v>
      </c>
      <c r="S1775" s="22">
        <v>0</v>
      </c>
      <c r="T1775">
        <v>0</v>
      </c>
      <c r="U1775">
        <v>0</v>
      </c>
      <c r="V1775">
        <v>0</v>
      </c>
    </row>
    <row r="1776" spans="1:22" x14ac:dyDescent="0.3">
      <c r="A1776" s="18" t="s">
        <v>96</v>
      </c>
      <c r="B1776" s="17" t="s">
        <v>347</v>
      </c>
      <c r="C1776" s="17" t="s">
        <v>129</v>
      </c>
      <c r="D1776" s="22">
        <v>431556.45</v>
      </c>
      <c r="E1776" s="22">
        <v>475978.95</v>
      </c>
      <c r="F1776" s="22">
        <v>44422.5</v>
      </c>
      <c r="G1776" s="22">
        <v>47.06</v>
      </c>
      <c r="H1776" s="22">
        <v>0</v>
      </c>
      <c r="I1776" s="22">
        <v>4503.46</v>
      </c>
      <c r="J1776" s="22">
        <v>0</v>
      </c>
      <c r="K1776" s="22">
        <v>0</v>
      </c>
      <c r="L1776" s="22">
        <v>0</v>
      </c>
      <c r="M1776" s="22">
        <v>27172</v>
      </c>
      <c r="N1776" s="22">
        <v>22427.06</v>
      </c>
      <c r="O1776" s="22">
        <v>47.49</v>
      </c>
      <c r="P1776" s="22">
        <v>0</v>
      </c>
      <c r="Q1776" s="22">
        <v>0</v>
      </c>
      <c r="R1776" s="22">
        <v>0</v>
      </c>
      <c r="S1776" s="22">
        <v>0</v>
      </c>
      <c r="T1776">
        <v>0</v>
      </c>
      <c r="U1776">
        <v>0</v>
      </c>
      <c r="V1776">
        <v>0</v>
      </c>
    </row>
    <row r="1777" spans="1:22" x14ac:dyDescent="0.3">
      <c r="A1777" s="18" t="s">
        <v>96</v>
      </c>
      <c r="B1777" s="17" t="s">
        <v>347</v>
      </c>
      <c r="C1777" s="17" t="s">
        <v>130</v>
      </c>
      <c r="D1777" s="22">
        <v>3742386.86</v>
      </c>
      <c r="E1777" s="22">
        <v>4044542.46</v>
      </c>
      <c r="F1777" s="22">
        <v>302155.59999999998</v>
      </c>
      <c r="G1777" s="22">
        <v>35.35</v>
      </c>
      <c r="H1777" s="22">
        <v>0</v>
      </c>
      <c r="I1777" s="22">
        <v>23594.75</v>
      </c>
      <c r="J1777" s="22">
        <v>0</v>
      </c>
      <c r="K1777" s="22">
        <v>0</v>
      </c>
      <c r="L1777" s="22">
        <v>0</v>
      </c>
      <c r="M1777" s="22">
        <v>234706.18</v>
      </c>
      <c r="N1777" s="22">
        <v>128793.05</v>
      </c>
      <c r="O1777" s="22">
        <v>186.02</v>
      </c>
      <c r="P1777" s="22">
        <v>0</v>
      </c>
      <c r="Q1777" s="22">
        <v>0</v>
      </c>
      <c r="R1777" s="22">
        <v>0</v>
      </c>
      <c r="S1777" s="22">
        <v>0</v>
      </c>
      <c r="T1777">
        <v>0</v>
      </c>
      <c r="U1777">
        <v>0</v>
      </c>
      <c r="V1777">
        <v>0</v>
      </c>
    </row>
    <row r="1778" spans="1:22" x14ac:dyDescent="0.3">
      <c r="A1778" s="18" t="s">
        <v>96</v>
      </c>
      <c r="B1778" s="17" t="s">
        <v>347</v>
      </c>
      <c r="C1778" s="17" t="s">
        <v>132</v>
      </c>
      <c r="D1778" s="22">
        <v>2691426.65</v>
      </c>
      <c r="E1778" s="22">
        <v>2610661.6384999999</v>
      </c>
      <c r="F1778" s="22">
        <v>264735.07</v>
      </c>
      <c r="G1778" s="22">
        <v>9.8000000000000007</v>
      </c>
      <c r="H1778" s="22">
        <v>0</v>
      </c>
      <c r="I1778" s="22">
        <v>25955.74</v>
      </c>
      <c r="J1778" s="22">
        <v>0</v>
      </c>
      <c r="K1778" s="22">
        <v>0</v>
      </c>
      <c r="L1778" s="22">
        <v>0</v>
      </c>
      <c r="M1778" s="22">
        <v>160058.17000000001</v>
      </c>
      <c r="N1778" s="22">
        <v>126286.04</v>
      </c>
      <c r="O1778" s="22">
        <v>9231.9699999999993</v>
      </c>
      <c r="P1778" s="22">
        <v>0</v>
      </c>
      <c r="Q1778" s="22">
        <v>370913.93150000001</v>
      </c>
      <c r="R1778" s="22">
        <v>0</v>
      </c>
      <c r="S1778" s="22">
        <v>25413.85</v>
      </c>
      <c r="T1778">
        <v>11950.08</v>
      </c>
      <c r="U1778">
        <v>0</v>
      </c>
      <c r="V1778">
        <v>0</v>
      </c>
    </row>
    <row r="1779" spans="1:22" x14ac:dyDescent="0.3">
      <c r="A1779" s="18" t="s">
        <v>96</v>
      </c>
      <c r="B1779" s="17" t="s">
        <v>347</v>
      </c>
      <c r="C1779" s="17" t="s">
        <v>133</v>
      </c>
      <c r="D1779" s="22">
        <v>2351361.65</v>
      </c>
      <c r="E1779" s="22">
        <v>2564712.06</v>
      </c>
      <c r="F1779" s="22">
        <v>213350.41</v>
      </c>
      <c r="G1779" s="22">
        <v>31.46</v>
      </c>
      <c r="H1779" s="22">
        <v>0</v>
      </c>
      <c r="I1779" s="22">
        <v>20690.16</v>
      </c>
      <c r="J1779" s="22">
        <v>0</v>
      </c>
      <c r="K1779" s="22">
        <v>0</v>
      </c>
      <c r="L1779" s="22">
        <v>0</v>
      </c>
      <c r="M1779" s="22">
        <v>136608.62</v>
      </c>
      <c r="N1779" s="22">
        <v>72610.64</v>
      </c>
      <c r="O1779" s="22">
        <v>63.28</v>
      </c>
      <c r="P1779" s="22">
        <v>0</v>
      </c>
      <c r="Q1779" s="22">
        <v>0</v>
      </c>
      <c r="R1779" s="22">
        <v>0</v>
      </c>
      <c r="S1779" s="22">
        <v>0</v>
      </c>
      <c r="T1779">
        <v>0</v>
      </c>
      <c r="U1779">
        <v>0</v>
      </c>
      <c r="V1779">
        <v>0</v>
      </c>
    </row>
    <row r="1780" spans="1:22" x14ac:dyDescent="0.3">
      <c r="A1780" s="18" t="s">
        <v>96</v>
      </c>
      <c r="B1780" s="17" t="s">
        <v>347</v>
      </c>
      <c r="C1780" s="17" t="s">
        <v>134</v>
      </c>
      <c r="D1780" s="22">
        <v>7714184.5899999803</v>
      </c>
      <c r="E1780" s="22">
        <v>8453091.80999998</v>
      </c>
      <c r="F1780" s="22">
        <v>738907.22</v>
      </c>
      <c r="G1780" s="22">
        <v>269.86</v>
      </c>
      <c r="H1780" s="22">
        <v>0</v>
      </c>
      <c r="I1780" s="22">
        <v>75886.31</v>
      </c>
      <c r="J1780" s="22">
        <v>0</v>
      </c>
      <c r="K1780" s="22">
        <v>0</v>
      </c>
      <c r="L1780" s="22">
        <v>0</v>
      </c>
      <c r="M1780" s="22">
        <v>482038.66</v>
      </c>
      <c r="N1780" s="22">
        <v>277374.68</v>
      </c>
      <c r="O1780" s="22">
        <v>311.49</v>
      </c>
      <c r="P1780" s="22">
        <v>0</v>
      </c>
      <c r="Q1780" s="22">
        <v>0</v>
      </c>
      <c r="R1780" s="22">
        <v>0</v>
      </c>
      <c r="S1780" s="22">
        <v>0</v>
      </c>
      <c r="T1780">
        <v>0</v>
      </c>
      <c r="U1780">
        <v>0</v>
      </c>
      <c r="V1780">
        <v>0</v>
      </c>
    </row>
    <row r="1781" spans="1:22" x14ac:dyDescent="0.3">
      <c r="A1781" s="18" t="s">
        <v>96</v>
      </c>
      <c r="B1781" s="17" t="s">
        <v>347</v>
      </c>
      <c r="C1781" s="17" t="s">
        <v>135</v>
      </c>
      <c r="D1781" s="22">
        <v>2149060.5599999898</v>
      </c>
      <c r="E1781" s="22">
        <v>2340634.04999999</v>
      </c>
      <c r="F1781" s="22">
        <v>191573.49</v>
      </c>
      <c r="G1781" s="22">
        <v>69.86</v>
      </c>
      <c r="H1781" s="22">
        <v>0</v>
      </c>
      <c r="I1781" s="22">
        <v>17587.439999999999</v>
      </c>
      <c r="J1781" s="22">
        <v>0</v>
      </c>
      <c r="K1781" s="22">
        <v>0</v>
      </c>
      <c r="L1781" s="22">
        <v>0</v>
      </c>
      <c r="M1781" s="22">
        <v>127434.94</v>
      </c>
      <c r="N1781" s="22">
        <v>92116.23</v>
      </c>
      <c r="O1781" s="22">
        <v>557.15</v>
      </c>
      <c r="P1781" s="22">
        <v>0</v>
      </c>
      <c r="Q1781" s="22">
        <v>0</v>
      </c>
      <c r="R1781" s="22">
        <v>0</v>
      </c>
      <c r="S1781" s="22">
        <v>0</v>
      </c>
      <c r="T1781">
        <v>0</v>
      </c>
      <c r="U1781">
        <v>0</v>
      </c>
      <c r="V1781">
        <v>0</v>
      </c>
    </row>
    <row r="1782" spans="1:22" x14ac:dyDescent="0.3">
      <c r="A1782" s="18" t="s">
        <v>96</v>
      </c>
      <c r="B1782" s="17" t="s">
        <v>347</v>
      </c>
      <c r="C1782" s="17" t="s">
        <v>136</v>
      </c>
      <c r="D1782" s="22">
        <v>499945.43</v>
      </c>
      <c r="E1782" s="22">
        <v>471196.00709999999</v>
      </c>
      <c r="F1782" s="22">
        <v>44179.06</v>
      </c>
      <c r="G1782" s="22">
        <v>18</v>
      </c>
      <c r="H1782" s="22">
        <v>0</v>
      </c>
      <c r="I1782" s="22">
        <v>4141.45</v>
      </c>
      <c r="J1782" s="22">
        <v>0</v>
      </c>
      <c r="K1782" s="22">
        <v>0</v>
      </c>
      <c r="L1782" s="22">
        <v>0</v>
      </c>
      <c r="M1782" s="22">
        <v>27880.7</v>
      </c>
      <c r="N1782" s="22">
        <v>21077.55</v>
      </c>
      <c r="O1782" s="22">
        <v>926.24</v>
      </c>
      <c r="P1782" s="22">
        <v>0</v>
      </c>
      <c r="Q1782" s="22">
        <v>78292.842900000003</v>
      </c>
      <c r="R1782" s="22">
        <v>0</v>
      </c>
      <c r="S1782" s="22">
        <v>5364.36</v>
      </c>
      <c r="T1782">
        <v>1320.08</v>
      </c>
      <c r="U1782">
        <v>0</v>
      </c>
      <c r="V1782">
        <v>0</v>
      </c>
    </row>
    <row r="1783" spans="1:22" x14ac:dyDescent="0.3">
      <c r="A1783" s="18" t="s">
        <v>96</v>
      </c>
      <c r="B1783" s="17" t="s">
        <v>347</v>
      </c>
      <c r="C1783" s="17" t="s">
        <v>137</v>
      </c>
      <c r="D1783" s="22">
        <v>1617158.02</v>
      </c>
      <c r="E1783" s="22">
        <v>1741952.5778999999</v>
      </c>
      <c r="F1783" s="22">
        <v>126105.86</v>
      </c>
      <c r="G1783" s="22">
        <v>16.940000000000001</v>
      </c>
      <c r="H1783" s="22">
        <v>0</v>
      </c>
      <c r="I1783" s="22">
        <v>13301.67</v>
      </c>
      <c r="J1783" s="22">
        <v>0</v>
      </c>
      <c r="K1783" s="22">
        <v>0</v>
      </c>
      <c r="L1783" s="22">
        <v>0</v>
      </c>
      <c r="M1783" s="22">
        <v>70863.429999999993</v>
      </c>
      <c r="N1783" s="22">
        <v>96673.11</v>
      </c>
      <c r="O1783" s="22">
        <v>457.54</v>
      </c>
      <c r="P1783" s="22">
        <v>0</v>
      </c>
      <c r="Q1783" s="22">
        <v>1407.7520999999999</v>
      </c>
      <c r="R1783" s="22">
        <v>0</v>
      </c>
      <c r="S1783" s="22">
        <v>96.45</v>
      </c>
      <c r="T1783">
        <v>0</v>
      </c>
      <c r="U1783">
        <v>0</v>
      </c>
      <c r="V1783">
        <v>0</v>
      </c>
    </row>
    <row r="1784" spans="1:22" x14ac:dyDescent="0.3">
      <c r="A1784" s="18" t="s">
        <v>96</v>
      </c>
      <c r="B1784" s="17" t="s">
        <v>347</v>
      </c>
      <c r="C1784" s="17" t="s">
        <v>138</v>
      </c>
      <c r="D1784" s="22">
        <v>4647095.4500000104</v>
      </c>
      <c r="E1784" s="22">
        <v>4945344.8418000098</v>
      </c>
      <c r="F1784" s="22">
        <v>368578.57</v>
      </c>
      <c r="G1784" s="22">
        <v>4.3499999999999996</v>
      </c>
      <c r="H1784" s="22">
        <v>0</v>
      </c>
      <c r="I1784" s="22">
        <v>43520.76</v>
      </c>
      <c r="J1784" s="22">
        <v>0</v>
      </c>
      <c r="K1784" s="22">
        <v>0</v>
      </c>
      <c r="L1784" s="22">
        <v>0</v>
      </c>
      <c r="M1784" s="22">
        <v>227451.56</v>
      </c>
      <c r="N1784" s="22">
        <v>118139.13</v>
      </c>
      <c r="O1784" s="22">
        <v>567.63</v>
      </c>
      <c r="P1784" s="22">
        <v>0</v>
      </c>
      <c r="Q1784" s="22">
        <v>75502.328200000004</v>
      </c>
      <c r="R1784" s="22">
        <v>0</v>
      </c>
      <c r="S1784" s="22">
        <v>5173.1499999999996</v>
      </c>
      <c r="T1784">
        <v>5426.6</v>
      </c>
      <c r="U1784">
        <v>0</v>
      </c>
      <c r="V1784">
        <v>0</v>
      </c>
    </row>
    <row r="1785" spans="1:22" x14ac:dyDescent="0.3">
      <c r="A1785" s="18" t="s">
        <v>96</v>
      </c>
      <c r="B1785" s="17" t="s">
        <v>347</v>
      </c>
      <c r="C1785" s="17" t="s">
        <v>139</v>
      </c>
      <c r="D1785" s="22">
        <v>9108663.3900000006</v>
      </c>
      <c r="E1785" s="22">
        <v>10222298.83</v>
      </c>
      <c r="F1785" s="22">
        <v>1113635.44</v>
      </c>
      <c r="G1785" s="22">
        <v>142.96</v>
      </c>
      <c r="H1785" s="22">
        <v>0</v>
      </c>
      <c r="I1785" s="22">
        <v>129191.98</v>
      </c>
      <c r="J1785" s="22">
        <v>0</v>
      </c>
      <c r="K1785" s="22">
        <v>0</v>
      </c>
      <c r="L1785" s="22">
        <v>0</v>
      </c>
      <c r="M1785" s="22">
        <v>700400.55</v>
      </c>
      <c r="N1785" s="22">
        <v>471479.36</v>
      </c>
      <c r="O1785" s="22">
        <v>666.02</v>
      </c>
      <c r="P1785" s="22">
        <v>0</v>
      </c>
      <c r="Q1785" s="22">
        <v>0</v>
      </c>
      <c r="R1785" s="22">
        <v>0</v>
      </c>
      <c r="S1785" s="22">
        <v>0</v>
      </c>
      <c r="T1785">
        <v>0</v>
      </c>
      <c r="U1785">
        <v>0</v>
      </c>
      <c r="V1785">
        <v>0</v>
      </c>
    </row>
    <row r="1786" spans="1:22" x14ac:dyDescent="0.3">
      <c r="A1786" s="18" t="s">
        <v>96</v>
      </c>
      <c r="B1786" s="17" t="s">
        <v>347</v>
      </c>
      <c r="C1786" s="17" t="s">
        <v>140</v>
      </c>
      <c r="D1786" s="22">
        <v>11820417.890000001</v>
      </c>
      <c r="E1786" s="22">
        <v>12986244.7389</v>
      </c>
      <c r="F1786" s="22">
        <v>1393829.87</v>
      </c>
      <c r="G1786" s="22">
        <v>8.51</v>
      </c>
      <c r="H1786" s="22">
        <v>0</v>
      </c>
      <c r="I1786" s="22">
        <v>138917.84</v>
      </c>
      <c r="J1786" s="22">
        <v>0</v>
      </c>
      <c r="K1786" s="22">
        <v>0</v>
      </c>
      <c r="L1786" s="22">
        <v>0</v>
      </c>
      <c r="M1786" s="22">
        <v>889777.87</v>
      </c>
      <c r="N1786" s="22">
        <v>468028.35</v>
      </c>
      <c r="O1786" s="22">
        <v>3117.38</v>
      </c>
      <c r="P1786" s="22">
        <v>0</v>
      </c>
      <c r="Q1786" s="22">
        <v>244852.93109999999</v>
      </c>
      <c r="R1786" s="22">
        <v>73.319999999999993</v>
      </c>
      <c r="S1786" s="22">
        <v>16776.59</v>
      </c>
      <c r="T1786">
        <v>7920.57</v>
      </c>
      <c r="U1786">
        <v>0</v>
      </c>
      <c r="V1786">
        <v>0</v>
      </c>
    </row>
    <row r="1787" spans="1:22" x14ac:dyDescent="0.3">
      <c r="A1787" s="18" t="s">
        <v>96</v>
      </c>
      <c r="B1787" s="17" t="s">
        <v>347</v>
      </c>
      <c r="C1787" s="17" t="s">
        <v>141</v>
      </c>
      <c r="D1787" s="22">
        <v>383709.79</v>
      </c>
      <c r="E1787" s="22">
        <v>410512.26</v>
      </c>
      <c r="F1787" s="22">
        <v>26802.47</v>
      </c>
      <c r="G1787" s="22">
        <v>11.68</v>
      </c>
      <c r="H1787" s="22">
        <v>0</v>
      </c>
      <c r="I1787" s="22">
        <v>2319.0100000000002</v>
      </c>
      <c r="J1787" s="22">
        <v>0</v>
      </c>
      <c r="K1787" s="22">
        <v>0</v>
      </c>
      <c r="L1787" s="22">
        <v>0</v>
      </c>
      <c r="M1787" s="22">
        <v>17374.560000000001</v>
      </c>
      <c r="N1787" s="22">
        <v>24249.23</v>
      </c>
      <c r="O1787" s="22">
        <v>55.64</v>
      </c>
      <c r="P1787" s="22">
        <v>0</v>
      </c>
      <c r="Q1787" s="22">
        <v>0</v>
      </c>
      <c r="R1787" s="22">
        <v>0</v>
      </c>
      <c r="S1787" s="22">
        <v>0</v>
      </c>
      <c r="T1787">
        <v>0</v>
      </c>
      <c r="U1787">
        <v>0</v>
      </c>
      <c r="V1787">
        <v>0</v>
      </c>
    </row>
    <row r="1788" spans="1:22" x14ac:dyDescent="0.3">
      <c r="A1788" s="18" t="s">
        <v>96</v>
      </c>
      <c r="B1788" s="17" t="s">
        <v>347</v>
      </c>
      <c r="C1788" s="17" t="s">
        <v>142</v>
      </c>
      <c r="D1788" s="22">
        <v>1874935.25999999</v>
      </c>
      <c r="E1788" s="22">
        <v>2066126.3399999901</v>
      </c>
      <c r="F1788" s="22">
        <v>191191.08</v>
      </c>
      <c r="G1788" s="22">
        <v>170.19</v>
      </c>
      <c r="H1788" s="22">
        <v>0</v>
      </c>
      <c r="I1788" s="22">
        <v>20187.53</v>
      </c>
      <c r="J1788" s="22">
        <v>0</v>
      </c>
      <c r="K1788" s="22">
        <v>0</v>
      </c>
      <c r="L1788" s="22">
        <v>0</v>
      </c>
      <c r="M1788" s="22">
        <v>110866.19</v>
      </c>
      <c r="N1788" s="22">
        <v>118913.26</v>
      </c>
      <c r="O1788" s="22">
        <v>492.59</v>
      </c>
      <c r="P1788" s="22">
        <v>0</v>
      </c>
      <c r="Q1788" s="22">
        <v>0</v>
      </c>
      <c r="R1788" s="22">
        <v>0</v>
      </c>
      <c r="S1788" s="22">
        <v>0</v>
      </c>
      <c r="T1788">
        <v>0</v>
      </c>
      <c r="U1788">
        <v>0</v>
      </c>
      <c r="V1788">
        <v>0</v>
      </c>
    </row>
    <row r="1789" spans="1:22" x14ac:dyDescent="0.3">
      <c r="A1789" s="18" t="s">
        <v>96</v>
      </c>
      <c r="B1789" s="17" t="s">
        <v>347</v>
      </c>
      <c r="C1789" s="17" t="s">
        <v>143</v>
      </c>
      <c r="D1789" s="22">
        <v>461732.929999999</v>
      </c>
      <c r="E1789" s="22">
        <v>495734.00999999902</v>
      </c>
      <c r="F1789" s="22">
        <v>34001.08</v>
      </c>
      <c r="G1789" s="22">
        <v>7.24</v>
      </c>
      <c r="H1789" s="22">
        <v>0</v>
      </c>
      <c r="I1789" s="22">
        <v>1424.15</v>
      </c>
      <c r="J1789" s="22">
        <v>0</v>
      </c>
      <c r="K1789" s="22">
        <v>0</v>
      </c>
      <c r="L1789" s="22">
        <v>0</v>
      </c>
      <c r="M1789" s="22">
        <v>28810.42</v>
      </c>
      <c r="N1789" s="22">
        <v>9038.41</v>
      </c>
      <c r="O1789" s="22">
        <v>43.62</v>
      </c>
      <c r="P1789" s="22">
        <v>0</v>
      </c>
      <c r="Q1789" s="22">
        <v>0</v>
      </c>
      <c r="R1789" s="22">
        <v>0</v>
      </c>
      <c r="S1789" s="22">
        <v>0</v>
      </c>
      <c r="T1789">
        <v>0</v>
      </c>
      <c r="U1789">
        <v>0</v>
      </c>
      <c r="V1789">
        <v>0</v>
      </c>
    </row>
    <row r="1790" spans="1:22" x14ac:dyDescent="0.3">
      <c r="A1790" s="18" t="s">
        <v>96</v>
      </c>
      <c r="B1790" s="17" t="s">
        <v>347</v>
      </c>
      <c r="C1790" s="17" t="s">
        <v>144</v>
      </c>
      <c r="D1790" s="22">
        <v>767813.53999999899</v>
      </c>
      <c r="E1790" s="22">
        <v>884069.86999999895</v>
      </c>
      <c r="F1790" s="22">
        <v>116256.33</v>
      </c>
      <c r="G1790" s="22">
        <v>9.52</v>
      </c>
      <c r="H1790" s="22">
        <v>0</v>
      </c>
      <c r="I1790" s="22">
        <v>14992.37</v>
      </c>
      <c r="J1790" s="22">
        <v>0</v>
      </c>
      <c r="K1790" s="22">
        <v>0</v>
      </c>
      <c r="L1790" s="22">
        <v>0</v>
      </c>
      <c r="M1790" s="22">
        <v>60573.75</v>
      </c>
      <c r="N1790" s="22">
        <v>32285.9</v>
      </c>
      <c r="O1790" s="22">
        <v>335.18</v>
      </c>
      <c r="P1790" s="22">
        <v>0</v>
      </c>
      <c r="Q1790" s="22">
        <v>0</v>
      </c>
      <c r="R1790" s="22">
        <v>0</v>
      </c>
      <c r="S1790" s="22">
        <v>0</v>
      </c>
      <c r="T1790">
        <v>0</v>
      </c>
      <c r="U1790">
        <v>0</v>
      </c>
      <c r="V1790">
        <v>0</v>
      </c>
    </row>
    <row r="1791" spans="1:22" x14ac:dyDescent="0.3">
      <c r="A1791" s="18" t="s">
        <v>96</v>
      </c>
      <c r="B1791" s="17" t="s">
        <v>347</v>
      </c>
      <c r="C1791" s="17" t="s">
        <v>145</v>
      </c>
      <c r="D1791" s="22">
        <v>1484093.58</v>
      </c>
      <c r="E1791" s="22">
        <v>1688667.42</v>
      </c>
      <c r="F1791" s="22">
        <v>204573.84</v>
      </c>
      <c r="G1791" s="22">
        <v>2.58</v>
      </c>
      <c r="H1791" s="22">
        <v>0</v>
      </c>
      <c r="I1791" s="22">
        <v>24052.31</v>
      </c>
      <c r="J1791" s="22">
        <v>0</v>
      </c>
      <c r="K1791" s="22">
        <v>0</v>
      </c>
      <c r="L1791" s="22">
        <v>0</v>
      </c>
      <c r="M1791" s="22">
        <v>115702.61</v>
      </c>
      <c r="N1791" s="22">
        <v>64782.52</v>
      </c>
      <c r="O1791" s="22">
        <v>50</v>
      </c>
      <c r="P1791" s="22">
        <v>0</v>
      </c>
      <c r="Q1791" s="22">
        <v>0</v>
      </c>
      <c r="R1791" s="22">
        <v>0</v>
      </c>
      <c r="S1791" s="22">
        <v>0</v>
      </c>
      <c r="T1791">
        <v>0</v>
      </c>
      <c r="U1791">
        <v>0</v>
      </c>
      <c r="V1791">
        <v>0</v>
      </c>
    </row>
    <row r="1792" spans="1:22" x14ac:dyDescent="0.3">
      <c r="A1792" s="18" t="s">
        <v>96</v>
      </c>
      <c r="B1792" s="17" t="s">
        <v>347</v>
      </c>
      <c r="C1792" s="17" t="s">
        <v>146</v>
      </c>
      <c r="D1792" s="22">
        <v>1047054.68</v>
      </c>
      <c r="E1792" s="22">
        <v>1093799.6055999999</v>
      </c>
      <c r="F1792" s="22">
        <v>87077.72</v>
      </c>
      <c r="G1792" s="22">
        <v>0.99</v>
      </c>
      <c r="H1792" s="22">
        <v>0</v>
      </c>
      <c r="I1792" s="22">
        <v>2978.26</v>
      </c>
      <c r="J1792" s="22">
        <v>0</v>
      </c>
      <c r="K1792" s="22">
        <v>0</v>
      </c>
      <c r="L1792" s="22">
        <v>0</v>
      </c>
      <c r="M1792" s="22">
        <v>74943.81</v>
      </c>
      <c r="N1792" s="22">
        <v>20337.27</v>
      </c>
      <c r="O1792" s="22">
        <v>0</v>
      </c>
      <c r="P1792" s="22">
        <v>0</v>
      </c>
      <c r="Q1792" s="22">
        <v>43299.574399999998</v>
      </c>
      <c r="R1792" s="22">
        <v>0</v>
      </c>
      <c r="S1792" s="22">
        <v>2966.78</v>
      </c>
      <c r="T1792">
        <v>0</v>
      </c>
      <c r="U1792">
        <v>0</v>
      </c>
      <c r="V1792">
        <v>0</v>
      </c>
    </row>
    <row r="1793" spans="1:22" x14ac:dyDescent="0.3">
      <c r="A1793" s="18" t="s">
        <v>96</v>
      </c>
      <c r="B1793" s="17" t="s">
        <v>347</v>
      </c>
      <c r="C1793" s="17" t="s">
        <v>147</v>
      </c>
      <c r="D1793" s="22">
        <v>102927.26</v>
      </c>
      <c r="E1793" s="22">
        <v>116067.25</v>
      </c>
      <c r="F1793" s="22">
        <v>13139.99</v>
      </c>
      <c r="G1793" s="22">
        <v>1.06</v>
      </c>
      <c r="H1793" s="22">
        <v>0</v>
      </c>
      <c r="I1793" s="22">
        <v>1470.22</v>
      </c>
      <c r="J1793" s="22">
        <v>0</v>
      </c>
      <c r="K1793" s="22">
        <v>0</v>
      </c>
      <c r="L1793" s="22">
        <v>0</v>
      </c>
      <c r="M1793" s="22">
        <v>7952.55</v>
      </c>
      <c r="N1793" s="22">
        <v>17514.25</v>
      </c>
      <c r="O1793" s="22">
        <v>0</v>
      </c>
      <c r="P1793" s="22">
        <v>0</v>
      </c>
      <c r="Q1793" s="22">
        <v>0</v>
      </c>
      <c r="R1793" s="22">
        <v>0</v>
      </c>
      <c r="S1793" s="22">
        <v>0</v>
      </c>
      <c r="T1793">
        <v>0</v>
      </c>
      <c r="U1793">
        <v>0</v>
      </c>
      <c r="V1793">
        <v>0</v>
      </c>
    </row>
    <row r="1794" spans="1:22" x14ac:dyDescent="0.3">
      <c r="A1794" s="18" t="s">
        <v>96</v>
      </c>
      <c r="B1794" s="17" t="s">
        <v>347</v>
      </c>
      <c r="C1794" s="17" t="s">
        <v>149</v>
      </c>
      <c r="D1794" s="22">
        <v>498392.18</v>
      </c>
      <c r="E1794" s="22">
        <v>569575.64</v>
      </c>
      <c r="F1794" s="22">
        <v>71183.460000000006</v>
      </c>
      <c r="G1794" s="22">
        <v>0</v>
      </c>
      <c r="H1794" s="22">
        <v>0</v>
      </c>
      <c r="I1794" s="22">
        <v>8677.9699999999993</v>
      </c>
      <c r="J1794" s="22">
        <v>0</v>
      </c>
      <c r="K1794" s="22">
        <v>0</v>
      </c>
      <c r="L1794" s="22">
        <v>0</v>
      </c>
      <c r="M1794" s="22">
        <v>39025.65</v>
      </c>
      <c r="N1794" s="22">
        <v>31338.71</v>
      </c>
      <c r="O1794" s="22">
        <v>72.239999999999995</v>
      </c>
      <c r="P1794" s="22">
        <v>0</v>
      </c>
      <c r="Q1794" s="22">
        <v>0</v>
      </c>
      <c r="R1794" s="22">
        <v>0</v>
      </c>
      <c r="S1794" s="22">
        <v>0</v>
      </c>
      <c r="T1794">
        <v>0</v>
      </c>
      <c r="U1794">
        <v>0</v>
      </c>
      <c r="V1794">
        <v>0</v>
      </c>
    </row>
    <row r="1795" spans="1:22" x14ac:dyDescent="0.3">
      <c r="A1795" s="18" t="s">
        <v>96</v>
      </c>
      <c r="B1795" s="17" t="s">
        <v>347</v>
      </c>
      <c r="C1795" s="17" t="s">
        <v>150</v>
      </c>
      <c r="D1795" s="22">
        <v>629199.22</v>
      </c>
      <c r="E1795" s="22">
        <v>710928.76599999995</v>
      </c>
      <c r="F1795" s="22">
        <v>81755.06</v>
      </c>
      <c r="G1795" s="22">
        <v>2.8</v>
      </c>
      <c r="H1795" s="22">
        <v>0</v>
      </c>
      <c r="I1795" s="22">
        <v>11002.69</v>
      </c>
      <c r="J1795" s="22">
        <v>0</v>
      </c>
      <c r="K1795" s="22">
        <v>0</v>
      </c>
      <c r="L1795" s="22">
        <v>0</v>
      </c>
      <c r="M1795" s="22">
        <v>40583.06</v>
      </c>
      <c r="N1795" s="22">
        <v>29748.57</v>
      </c>
      <c r="O1795" s="22">
        <v>241.22</v>
      </c>
      <c r="P1795" s="22">
        <v>0</v>
      </c>
      <c r="Q1795" s="22">
        <v>27.393999999999998</v>
      </c>
      <c r="R1795" s="22">
        <v>0</v>
      </c>
      <c r="S1795" s="22">
        <v>1.88</v>
      </c>
      <c r="T1795">
        <v>0</v>
      </c>
      <c r="U1795">
        <v>0</v>
      </c>
      <c r="V1795">
        <v>0</v>
      </c>
    </row>
    <row r="1796" spans="1:22" x14ac:dyDescent="0.3">
      <c r="A1796" s="18" t="s">
        <v>97</v>
      </c>
      <c r="B1796" s="17" t="s">
        <v>348</v>
      </c>
      <c r="C1796" s="17" t="s">
        <v>129</v>
      </c>
      <c r="D1796" s="22">
        <v>998263.80999999901</v>
      </c>
      <c r="E1796" s="22">
        <v>1044721.64</v>
      </c>
      <c r="F1796" s="22">
        <v>46457.83</v>
      </c>
      <c r="G1796" s="22">
        <v>68.63</v>
      </c>
      <c r="H1796" s="22">
        <v>13.2</v>
      </c>
      <c r="I1796" s="22">
        <v>0</v>
      </c>
      <c r="J1796" s="22">
        <v>0</v>
      </c>
      <c r="K1796" s="22">
        <v>0</v>
      </c>
      <c r="L1796" s="22">
        <v>0</v>
      </c>
      <c r="M1796" s="22">
        <v>0</v>
      </c>
      <c r="N1796" s="22">
        <v>128570.75</v>
      </c>
      <c r="O1796" s="22">
        <v>50</v>
      </c>
      <c r="P1796" s="22">
        <v>0</v>
      </c>
      <c r="Q1796" s="22">
        <v>0</v>
      </c>
      <c r="R1796" s="22">
        <v>0</v>
      </c>
      <c r="S1796" s="22">
        <v>0</v>
      </c>
      <c r="T1796">
        <v>0</v>
      </c>
      <c r="U1796">
        <v>0</v>
      </c>
      <c r="V1796">
        <v>0</v>
      </c>
    </row>
    <row r="1797" spans="1:22" x14ac:dyDescent="0.3">
      <c r="A1797" s="18" t="s">
        <v>97</v>
      </c>
      <c r="B1797" s="17" t="s">
        <v>348</v>
      </c>
      <c r="C1797" s="17" t="s">
        <v>130</v>
      </c>
      <c r="D1797" s="22">
        <v>539385.69999999995</v>
      </c>
      <c r="E1797" s="22">
        <v>616867.25</v>
      </c>
      <c r="F1797" s="22">
        <v>77481.55</v>
      </c>
      <c r="G1797" s="22">
        <v>18.38</v>
      </c>
      <c r="H1797" s="22">
        <v>0</v>
      </c>
      <c r="I1797" s="22">
        <v>0</v>
      </c>
      <c r="J1797" s="22">
        <v>0</v>
      </c>
      <c r="K1797" s="22">
        <v>0</v>
      </c>
      <c r="L1797" s="22">
        <v>0</v>
      </c>
      <c r="M1797" s="22">
        <v>0</v>
      </c>
      <c r="N1797" s="22">
        <v>40670.51</v>
      </c>
      <c r="O1797" s="22">
        <v>0</v>
      </c>
      <c r="P1797" s="22">
        <v>0</v>
      </c>
      <c r="Q1797" s="22">
        <v>0</v>
      </c>
      <c r="R1797" s="22">
        <v>0</v>
      </c>
      <c r="S1797" s="22">
        <v>0</v>
      </c>
      <c r="T1797">
        <v>0</v>
      </c>
      <c r="U1797">
        <v>0</v>
      </c>
      <c r="V1797">
        <v>0</v>
      </c>
    </row>
    <row r="1798" spans="1:22" x14ac:dyDescent="0.3">
      <c r="A1798" s="18" t="s">
        <v>97</v>
      </c>
      <c r="B1798" s="17" t="s">
        <v>348</v>
      </c>
      <c r="C1798" s="17" t="s">
        <v>131</v>
      </c>
      <c r="D1798" s="22">
        <v>2159094.25</v>
      </c>
      <c r="E1798" s="22">
        <v>2193783.9742000001</v>
      </c>
      <c r="F1798" s="22">
        <v>46107.26</v>
      </c>
      <c r="G1798" s="22">
        <v>46.46</v>
      </c>
      <c r="H1798" s="22">
        <v>226.62</v>
      </c>
      <c r="I1798" s="22">
        <v>0</v>
      </c>
      <c r="J1798" s="22">
        <v>0</v>
      </c>
      <c r="K1798" s="22">
        <v>0</v>
      </c>
      <c r="L1798" s="22">
        <v>0</v>
      </c>
      <c r="M1798" s="22">
        <v>0</v>
      </c>
      <c r="N1798" s="22">
        <v>43023.94</v>
      </c>
      <c r="O1798" s="22">
        <v>25</v>
      </c>
      <c r="P1798" s="22">
        <v>0</v>
      </c>
      <c r="Q1798" s="22">
        <v>11417.5358</v>
      </c>
      <c r="R1798" s="22">
        <v>0</v>
      </c>
      <c r="S1798" s="22">
        <v>0</v>
      </c>
      <c r="T1798">
        <v>0</v>
      </c>
      <c r="U1798">
        <v>0</v>
      </c>
      <c r="V1798">
        <v>0</v>
      </c>
    </row>
    <row r="1799" spans="1:22" x14ac:dyDescent="0.3">
      <c r="A1799" s="18" t="s">
        <v>97</v>
      </c>
      <c r="B1799" s="17" t="s">
        <v>348</v>
      </c>
      <c r="C1799" s="17" t="s">
        <v>132</v>
      </c>
      <c r="D1799" s="22">
        <v>523364.55000000098</v>
      </c>
      <c r="E1799" s="22">
        <v>592663.4</v>
      </c>
      <c r="F1799" s="22">
        <v>69298.850000000006</v>
      </c>
      <c r="G1799" s="22">
        <v>3</v>
      </c>
      <c r="H1799" s="22">
        <v>0</v>
      </c>
      <c r="I1799" s="22">
        <v>0</v>
      </c>
      <c r="J1799" s="22">
        <v>0</v>
      </c>
      <c r="K1799" s="22">
        <v>0</v>
      </c>
      <c r="L1799" s="22">
        <v>0</v>
      </c>
      <c r="M1799" s="22">
        <v>0</v>
      </c>
      <c r="N1799" s="22">
        <v>46999.38</v>
      </c>
      <c r="O1799" s="22">
        <v>0</v>
      </c>
      <c r="P1799" s="22">
        <v>0</v>
      </c>
      <c r="Q1799" s="22">
        <v>0</v>
      </c>
      <c r="R1799" s="22">
        <v>0</v>
      </c>
      <c r="S1799" s="22">
        <v>0</v>
      </c>
      <c r="T1799">
        <v>0</v>
      </c>
      <c r="U1799">
        <v>0</v>
      </c>
      <c r="V1799">
        <v>0</v>
      </c>
    </row>
    <row r="1800" spans="1:22" x14ac:dyDescent="0.3">
      <c r="A1800" s="18" t="s">
        <v>97</v>
      </c>
      <c r="B1800" s="17" t="s">
        <v>348</v>
      </c>
      <c r="C1800" s="17" t="s">
        <v>133</v>
      </c>
      <c r="D1800" s="22">
        <v>416780.97</v>
      </c>
      <c r="E1800" s="22">
        <v>470170.43530000001</v>
      </c>
      <c r="F1800" s="22">
        <v>67285.399999999994</v>
      </c>
      <c r="G1800" s="22">
        <v>14.81</v>
      </c>
      <c r="H1800" s="22">
        <v>0</v>
      </c>
      <c r="I1800" s="22">
        <v>0</v>
      </c>
      <c r="J1800" s="22">
        <v>0</v>
      </c>
      <c r="K1800" s="22">
        <v>0</v>
      </c>
      <c r="L1800" s="22">
        <v>0</v>
      </c>
      <c r="M1800" s="22">
        <v>0</v>
      </c>
      <c r="N1800" s="22">
        <v>58599.4</v>
      </c>
      <c r="O1800" s="22">
        <v>25</v>
      </c>
      <c r="P1800" s="22">
        <v>0</v>
      </c>
      <c r="Q1800" s="22">
        <v>15941.2147</v>
      </c>
      <c r="R1800" s="22">
        <v>2045.28</v>
      </c>
      <c r="S1800" s="22">
        <v>0</v>
      </c>
      <c r="T1800">
        <v>486</v>
      </c>
      <c r="U1800">
        <v>0</v>
      </c>
      <c r="V1800">
        <v>0</v>
      </c>
    </row>
    <row r="1801" spans="1:22" x14ac:dyDescent="0.3">
      <c r="A1801" s="18" t="s">
        <v>97</v>
      </c>
      <c r="B1801" s="17" t="s">
        <v>348</v>
      </c>
      <c r="C1801" s="17" t="s">
        <v>134</v>
      </c>
      <c r="D1801" s="22">
        <v>2282356.79999999</v>
      </c>
      <c r="E1801" s="22">
        <v>2099959.6285000001</v>
      </c>
      <c r="F1801" s="22">
        <v>26856.47</v>
      </c>
      <c r="G1801" s="22">
        <v>38.520000000000003</v>
      </c>
      <c r="H1801" s="22">
        <v>95.96</v>
      </c>
      <c r="I1801" s="22">
        <v>0</v>
      </c>
      <c r="J1801" s="22">
        <v>0</v>
      </c>
      <c r="K1801" s="22">
        <v>0</v>
      </c>
      <c r="L1801" s="22">
        <v>0</v>
      </c>
      <c r="M1801" s="22">
        <v>0</v>
      </c>
      <c r="N1801" s="22">
        <v>35060.46</v>
      </c>
      <c r="O1801" s="22">
        <v>25</v>
      </c>
      <c r="P1801" s="22">
        <v>0</v>
      </c>
      <c r="Q1801" s="22">
        <v>209253.6415</v>
      </c>
      <c r="R1801" s="22">
        <v>0</v>
      </c>
      <c r="S1801" s="22">
        <v>0</v>
      </c>
      <c r="T1801">
        <v>0</v>
      </c>
      <c r="U1801">
        <v>0</v>
      </c>
      <c r="V1801">
        <v>0</v>
      </c>
    </row>
    <row r="1802" spans="1:22" x14ac:dyDescent="0.3">
      <c r="A1802" s="18" t="s">
        <v>97</v>
      </c>
      <c r="B1802" s="17" t="s">
        <v>348</v>
      </c>
      <c r="C1802" s="17" t="s">
        <v>135</v>
      </c>
      <c r="D1802" s="22">
        <v>3443681.95</v>
      </c>
      <c r="E1802" s="22">
        <v>3502006.16</v>
      </c>
      <c r="F1802" s="22">
        <v>58324.21</v>
      </c>
      <c r="G1802" s="22">
        <v>22.6</v>
      </c>
      <c r="H1802" s="22">
        <v>196.52</v>
      </c>
      <c r="I1802" s="22">
        <v>0</v>
      </c>
      <c r="J1802" s="22">
        <v>0</v>
      </c>
      <c r="K1802" s="22">
        <v>0</v>
      </c>
      <c r="L1802" s="22">
        <v>0</v>
      </c>
      <c r="M1802" s="22">
        <v>0</v>
      </c>
      <c r="N1802" s="22">
        <v>63888.56</v>
      </c>
      <c r="O1802" s="22">
        <v>250</v>
      </c>
      <c r="P1802" s="22">
        <v>0</v>
      </c>
      <c r="Q1802" s="22">
        <v>0</v>
      </c>
      <c r="R1802" s="22">
        <v>0</v>
      </c>
      <c r="S1802" s="22">
        <v>0</v>
      </c>
      <c r="T1802">
        <v>0</v>
      </c>
      <c r="U1802">
        <v>0</v>
      </c>
      <c r="V1802">
        <v>0</v>
      </c>
    </row>
    <row r="1803" spans="1:22" x14ac:dyDescent="0.3">
      <c r="A1803" s="18" t="s">
        <v>97</v>
      </c>
      <c r="B1803" s="17" t="s">
        <v>348</v>
      </c>
      <c r="C1803" s="17" t="s">
        <v>136</v>
      </c>
      <c r="D1803" s="22">
        <v>74364.72</v>
      </c>
      <c r="E1803" s="22">
        <v>99687.83</v>
      </c>
      <c r="F1803" s="22">
        <v>25323.11</v>
      </c>
      <c r="G1803" s="22">
        <v>6</v>
      </c>
      <c r="H1803" s="22">
        <v>0</v>
      </c>
      <c r="I1803" s="22">
        <v>0</v>
      </c>
      <c r="J1803" s="22">
        <v>0</v>
      </c>
      <c r="K1803" s="22">
        <v>0</v>
      </c>
      <c r="L1803" s="22">
        <v>0</v>
      </c>
      <c r="M1803" s="22">
        <v>0</v>
      </c>
      <c r="N1803" s="22">
        <v>15398.47</v>
      </c>
      <c r="O1803" s="22">
        <v>0</v>
      </c>
      <c r="P1803" s="22">
        <v>0</v>
      </c>
      <c r="Q1803" s="22">
        <v>0</v>
      </c>
      <c r="R1803" s="22">
        <v>0</v>
      </c>
      <c r="S1803" s="22">
        <v>0</v>
      </c>
      <c r="T1803">
        <v>0</v>
      </c>
      <c r="U1803">
        <v>0</v>
      </c>
      <c r="V1803">
        <v>0</v>
      </c>
    </row>
    <row r="1804" spans="1:22" x14ac:dyDescent="0.3">
      <c r="A1804" s="18" t="s">
        <v>97</v>
      </c>
      <c r="B1804" s="17" t="s">
        <v>348</v>
      </c>
      <c r="C1804" s="17" t="s">
        <v>137</v>
      </c>
      <c r="D1804" s="22">
        <v>2811438.3800000101</v>
      </c>
      <c r="E1804" s="22">
        <v>2895046.4300000099</v>
      </c>
      <c r="F1804" s="22">
        <v>83608.05</v>
      </c>
      <c r="G1804" s="22">
        <v>69.28</v>
      </c>
      <c r="H1804" s="22">
        <v>122.52</v>
      </c>
      <c r="I1804" s="22">
        <v>0</v>
      </c>
      <c r="J1804" s="22">
        <v>0</v>
      </c>
      <c r="K1804" s="22">
        <v>0</v>
      </c>
      <c r="L1804" s="22">
        <v>0</v>
      </c>
      <c r="M1804" s="22">
        <v>0</v>
      </c>
      <c r="N1804" s="22">
        <v>82255.25</v>
      </c>
      <c r="O1804" s="22">
        <v>100</v>
      </c>
      <c r="P1804" s="22">
        <v>0</v>
      </c>
      <c r="Q1804" s="22">
        <v>0</v>
      </c>
      <c r="R1804" s="22">
        <v>0</v>
      </c>
      <c r="S1804" s="22">
        <v>0</v>
      </c>
      <c r="T1804">
        <v>0</v>
      </c>
      <c r="U1804">
        <v>0</v>
      </c>
      <c r="V1804">
        <v>0</v>
      </c>
    </row>
    <row r="1805" spans="1:22" x14ac:dyDescent="0.3">
      <c r="A1805" s="18" t="s">
        <v>97</v>
      </c>
      <c r="B1805" s="17" t="s">
        <v>348</v>
      </c>
      <c r="C1805" s="17" t="s">
        <v>138</v>
      </c>
      <c r="D1805" s="22">
        <v>296255.58</v>
      </c>
      <c r="E1805" s="22">
        <v>417769.48</v>
      </c>
      <c r="F1805" s="22">
        <v>121513.9</v>
      </c>
      <c r="G1805" s="22">
        <v>6.33</v>
      </c>
      <c r="H1805" s="22">
        <v>0</v>
      </c>
      <c r="I1805" s="22">
        <v>0</v>
      </c>
      <c r="J1805" s="22">
        <v>0</v>
      </c>
      <c r="K1805" s="22">
        <v>0</v>
      </c>
      <c r="L1805" s="22">
        <v>0</v>
      </c>
      <c r="M1805" s="22">
        <v>0</v>
      </c>
      <c r="N1805" s="22">
        <v>27154.81</v>
      </c>
      <c r="O1805" s="22">
        <v>0</v>
      </c>
      <c r="P1805" s="22">
        <v>0</v>
      </c>
      <c r="Q1805" s="22">
        <v>0</v>
      </c>
      <c r="R1805" s="22">
        <v>0</v>
      </c>
      <c r="S1805" s="22">
        <v>0</v>
      </c>
      <c r="T1805">
        <v>0</v>
      </c>
      <c r="U1805">
        <v>0</v>
      </c>
      <c r="V1805">
        <v>0</v>
      </c>
    </row>
    <row r="1806" spans="1:22" x14ac:dyDescent="0.3">
      <c r="A1806" s="18" t="s">
        <v>97</v>
      </c>
      <c r="B1806" s="17" t="s">
        <v>348</v>
      </c>
      <c r="C1806" s="17" t="s">
        <v>139</v>
      </c>
      <c r="D1806" s="22">
        <v>4259905.62</v>
      </c>
      <c r="E1806" s="22">
        <v>4356681.7111999998</v>
      </c>
      <c r="F1806" s="22">
        <v>279252.96999999997</v>
      </c>
      <c r="G1806" s="22">
        <v>92.88</v>
      </c>
      <c r="H1806" s="22">
        <v>11.96</v>
      </c>
      <c r="I1806" s="22">
        <v>0</v>
      </c>
      <c r="J1806" s="22">
        <v>0</v>
      </c>
      <c r="K1806" s="22">
        <v>0</v>
      </c>
      <c r="L1806" s="22">
        <v>0</v>
      </c>
      <c r="M1806" s="22">
        <v>0</v>
      </c>
      <c r="N1806" s="22">
        <v>158650.82999999999</v>
      </c>
      <c r="O1806" s="22">
        <v>25</v>
      </c>
      <c r="P1806" s="22">
        <v>0</v>
      </c>
      <c r="Q1806" s="22">
        <v>184691.13879999999</v>
      </c>
      <c r="R1806" s="22">
        <v>2214.2600000000002</v>
      </c>
      <c r="S1806" s="22">
        <v>0</v>
      </c>
      <c r="T1806">
        <v>7398.96</v>
      </c>
      <c r="U1806">
        <v>0</v>
      </c>
      <c r="V1806">
        <v>0</v>
      </c>
    </row>
    <row r="1807" spans="1:22" x14ac:dyDescent="0.3">
      <c r="A1807" s="18" t="s">
        <v>97</v>
      </c>
      <c r="B1807" s="17" t="s">
        <v>348</v>
      </c>
      <c r="C1807" s="17" t="s">
        <v>140</v>
      </c>
      <c r="D1807" s="22">
        <v>3062257.08</v>
      </c>
      <c r="E1807" s="22">
        <v>4311370.4145999998</v>
      </c>
      <c r="F1807" s="22">
        <v>1511813.77</v>
      </c>
      <c r="G1807" s="22">
        <v>47.3</v>
      </c>
      <c r="H1807" s="22">
        <v>0</v>
      </c>
      <c r="I1807" s="22">
        <v>0</v>
      </c>
      <c r="J1807" s="22">
        <v>0</v>
      </c>
      <c r="K1807" s="22">
        <v>0</v>
      </c>
      <c r="L1807" s="22">
        <v>0</v>
      </c>
      <c r="M1807" s="22">
        <v>0</v>
      </c>
      <c r="N1807" s="22">
        <v>208567.24</v>
      </c>
      <c r="O1807" s="22">
        <v>75</v>
      </c>
      <c r="P1807" s="22">
        <v>0</v>
      </c>
      <c r="Q1807" s="22">
        <v>388071.19540000003</v>
      </c>
      <c r="R1807" s="22">
        <v>125370.76</v>
      </c>
      <c r="S1807" s="22">
        <v>0</v>
      </c>
      <c r="T1807">
        <v>13857.41</v>
      </c>
      <c r="U1807">
        <v>0</v>
      </c>
      <c r="V1807">
        <v>0</v>
      </c>
    </row>
    <row r="1808" spans="1:22" x14ac:dyDescent="0.3">
      <c r="A1808" s="18" t="s">
        <v>97</v>
      </c>
      <c r="B1808" s="17" t="s">
        <v>348</v>
      </c>
      <c r="C1808" s="17" t="s">
        <v>141</v>
      </c>
      <c r="D1808" s="22">
        <v>1271256.3700000001</v>
      </c>
      <c r="E1808" s="22">
        <v>1310026.69</v>
      </c>
      <c r="F1808" s="22">
        <v>38770.32</v>
      </c>
      <c r="G1808" s="22">
        <v>78.64</v>
      </c>
      <c r="H1808" s="22">
        <v>3.12</v>
      </c>
      <c r="I1808" s="22">
        <v>0</v>
      </c>
      <c r="J1808" s="22">
        <v>0</v>
      </c>
      <c r="K1808" s="22">
        <v>0</v>
      </c>
      <c r="L1808" s="22">
        <v>0</v>
      </c>
      <c r="M1808" s="22">
        <v>0</v>
      </c>
      <c r="N1808" s="22">
        <v>86687.24</v>
      </c>
      <c r="O1808" s="22">
        <v>25</v>
      </c>
      <c r="P1808" s="22">
        <v>0</v>
      </c>
      <c r="Q1808" s="22">
        <v>0</v>
      </c>
      <c r="R1808" s="22">
        <v>0</v>
      </c>
      <c r="S1808" s="22">
        <v>0</v>
      </c>
      <c r="T1808">
        <v>0</v>
      </c>
      <c r="U1808">
        <v>0</v>
      </c>
      <c r="V1808">
        <v>0</v>
      </c>
    </row>
    <row r="1809" spans="1:22" x14ac:dyDescent="0.3">
      <c r="A1809" s="18" t="s">
        <v>97</v>
      </c>
      <c r="B1809" s="17" t="s">
        <v>348</v>
      </c>
      <c r="C1809" s="17" t="s">
        <v>142</v>
      </c>
      <c r="D1809" s="22">
        <v>281575.86</v>
      </c>
      <c r="E1809" s="22">
        <v>312564.31689999998</v>
      </c>
      <c r="F1809" s="22">
        <v>54834.879999999997</v>
      </c>
      <c r="G1809" s="22">
        <v>19</v>
      </c>
      <c r="H1809" s="22">
        <v>0</v>
      </c>
      <c r="I1809" s="22">
        <v>0</v>
      </c>
      <c r="J1809" s="22">
        <v>0</v>
      </c>
      <c r="K1809" s="22">
        <v>0</v>
      </c>
      <c r="L1809" s="22">
        <v>0</v>
      </c>
      <c r="M1809" s="22">
        <v>0</v>
      </c>
      <c r="N1809" s="22">
        <v>24045.06</v>
      </c>
      <c r="O1809" s="22">
        <v>25</v>
      </c>
      <c r="P1809" s="22">
        <v>0</v>
      </c>
      <c r="Q1809" s="22">
        <v>27757.9431</v>
      </c>
      <c r="R1809" s="22">
        <v>3911.52</v>
      </c>
      <c r="S1809" s="22">
        <v>0</v>
      </c>
      <c r="T1809">
        <v>6955.56</v>
      </c>
      <c r="U1809">
        <v>0</v>
      </c>
      <c r="V1809">
        <v>0</v>
      </c>
    </row>
    <row r="1810" spans="1:22" x14ac:dyDescent="0.3">
      <c r="A1810" s="18" t="s">
        <v>97</v>
      </c>
      <c r="B1810" s="17" t="s">
        <v>348</v>
      </c>
      <c r="C1810" s="17" t="s">
        <v>143</v>
      </c>
      <c r="D1810" s="22">
        <v>1709155.92</v>
      </c>
      <c r="E1810" s="22">
        <v>1720180.44</v>
      </c>
      <c r="F1810" s="22">
        <v>11024.52</v>
      </c>
      <c r="G1810" s="22">
        <v>51.73</v>
      </c>
      <c r="H1810" s="22">
        <v>0</v>
      </c>
      <c r="I1810" s="22">
        <v>0</v>
      </c>
      <c r="J1810" s="22">
        <v>0</v>
      </c>
      <c r="K1810" s="22">
        <v>0</v>
      </c>
      <c r="L1810" s="22">
        <v>0</v>
      </c>
      <c r="M1810" s="22">
        <v>0</v>
      </c>
      <c r="N1810" s="22">
        <v>29318.93</v>
      </c>
      <c r="O1810" s="22">
        <v>25</v>
      </c>
      <c r="P1810" s="22">
        <v>0</v>
      </c>
      <c r="Q1810" s="22">
        <v>0</v>
      </c>
      <c r="R1810" s="22">
        <v>0</v>
      </c>
      <c r="S1810" s="22">
        <v>0</v>
      </c>
      <c r="T1810">
        <v>0</v>
      </c>
      <c r="U1810">
        <v>0</v>
      </c>
      <c r="V1810">
        <v>0</v>
      </c>
    </row>
    <row r="1811" spans="1:22" x14ac:dyDescent="0.3">
      <c r="A1811" s="18" t="s">
        <v>97</v>
      </c>
      <c r="B1811" s="17" t="s">
        <v>348</v>
      </c>
      <c r="C1811" s="17" t="s">
        <v>144</v>
      </c>
      <c r="D1811" s="22">
        <v>1793827</v>
      </c>
      <c r="E1811" s="22">
        <v>1873125.04</v>
      </c>
      <c r="F1811" s="22">
        <v>79298.039999999994</v>
      </c>
      <c r="G1811" s="22">
        <v>62.27</v>
      </c>
      <c r="H1811" s="22">
        <v>123.09</v>
      </c>
      <c r="I1811" s="22">
        <v>0</v>
      </c>
      <c r="J1811" s="22">
        <v>0</v>
      </c>
      <c r="K1811" s="22">
        <v>0</v>
      </c>
      <c r="L1811" s="22">
        <v>0</v>
      </c>
      <c r="M1811" s="22">
        <v>0</v>
      </c>
      <c r="N1811" s="22">
        <v>53453.93</v>
      </c>
      <c r="O1811" s="22">
        <v>100</v>
      </c>
      <c r="P1811" s="22">
        <v>0</v>
      </c>
      <c r="Q1811" s="22">
        <v>0</v>
      </c>
      <c r="R1811" s="22">
        <v>0</v>
      </c>
      <c r="S1811" s="22">
        <v>0</v>
      </c>
      <c r="T1811">
        <v>0</v>
      </c>
      <c r="U1811">
        <v>0</v>
      </c>
      <c r="V1811">
        <v>0</v>
      </c>
    </row>
    <row r="1812" spans="1:22" x14ac:dyDescent="0.3">
      <c r="A1812" s="18" t="s">
        <v>98</v>
      </c>
      <c r="B1812" s="17" t="s">
        <v>349</v>
      </c>
      <c r="C1812" s="17" t="s">
        <v>129</v>
      </c>
      <c r="D1812" s="22">
        <v>1046518.42</v>
      </c>
      <c r="E1812" s="22">
        <v>1097011.22</v>
      </c>
      <c r="F1812" s="22">
        <v>50492.800000000003</v>
      </c>
      <c r="G1812" s="22">
        <v>35.32</v>
      </c>
      <c r="H1812" s="22">
        <v>0</v>
      </c>
      <c r="I1812" s="22">
        <v>0</v>
      </c>
      <c r="J1812" s="22">
        <v>0</v>
      </c>
      <c r="K1812" s="22">
        <v>0</v>
      </c>
      <c r="L1812" s="22">
        <v>0</v>
      </c>
      <c r="M1812" s="22">
        <v>0</v>
      </c>
      <c r="N1812" s="22">
        <v>80555.91</v>
      </c>
      <c r="O1812" s="22">
        <v>0</v>
      </c>
      <c r="P1812" s="22">
        <v>0</v>
      </c>
      <c r="Q1812" s="22">
        <v>0</v>
      </c>
      <c r="R1812" s="22">
        <v>0</v>
      </c>
      <c r="S1812" s="22">
        <v>0</v>
      </c>
      <c r="T1812">
        <v>0</v>
      </c>
      <c r="U1812">
        <v>0</v>
      </c>
      <c r="V1812">
        <v>0</v>
      </c>
    </row>
    <row r="1813" spans="1:22" x14ac:dyDescent="0.3">
      <c r="A1813" s="18" t="s">
        <v>98</v>
      </c>
      <c r="B1813" s="17" t="s">
        <v>349</v>
      </c>
      <c r="C1813" s="17" t="s">
        <v>130</v>
      </c>
      <c r="D1813" s="22">
        <v>715072.18</v>
      </c>
      <c r="E1813" s="22">
        <v>746556.02</v>
      </c>
      <c r="F1813" s="22">
        <v>31483.84</v>
      </c>
      <c r="G1813" s="22">
        <v>37.799999999999997</v>
      </c>
      <c r="H1813" s="22">
        <v>0</v>
      </c>
      <c r="I1813" s="22">
        <v>0</v>
      </c>
      <c r="J1813" s="22">
        <v>0</v>
      </c>
      <c r="K1813" s="22">
        <v>0</v>
      </c>
      <c r="L1813" s="22">
        <v>0</v>
      </c>
      <c r="M1813" s="22">
        <v>0</v>
      </c>
      <c r="N1813" s="22">
        <v>39887.410000000003</v>
      </c>
      <c r="O1813" s="22">
        <v>0</v>
      </c>
      <c r="P1813" s="22">
        <v>0</v>
      </c>
      <c r="Q1813" s="22">
        <v>0</v>
      </c>
      <c r="R1813" s="22">
        <v>0</v>
      </c>
      <c r="S1813" s="22">
        <v>0</v>
      </c>
      <c r="T1813">
        <v>0</v>
      </c>
      <c r="U1813">
        <v>0</v>
      </c>
      <c r="V1813">
        <v>0</v>
      </c>
    </row>
    <row r="1814" spans="1:22" x14ac:dyDescent="0.3">
      <c r="A1814" s="18" t="s">
        <v>98</v>
      </c>
      <c r="B1814" s="17" t="s">
        <v>349</v>
      </c>
      <c r="C1814" s="17" t="s">
        <v>131</v>
      </c>
      <c r="D1814" s="22">
        <v>904543.04000000097</v>
      </c>
      <c r="E1814" s="22">
        <v>951404.62000000104</v>
      </c>
      <c r="F1814" s="22">
        <v>46861.58</v>
      </c>
      <c r="G1814" s="22">
        <v>23.86</v>
      </c>
      <c r="H1814" s="22">
        <v>0</v>
      </c>
      <c r="I1814" s="22">
        <v>0</v>
      </c>
      <c r="J1814" s="22">
        <v>0</v>
      </c>
      <c r="K1814" s="22">
        <v>0</v>
      </c>
      <c r="L1814" s="22">
        <v>0</v>
      </c>
      <c r="M1814" s="22">
        <v>0</v>
      </c>
      <c r="N1814" s="22">
        <v>93106.57</v>
      </c>
      <c r="O1814" s="22">
        <v>0</v>
      </c>
      <c r="P1814" s="22">
        <v>0</v>
      </c>
      <c r="Q1814" s="22">
        <v>0</v>
      </c>
      <c r="R1814" s="22">
        <v>0</v>
      </c>
      <c r="S1814" s="22">
        <v>0</v>
      </c>
      <c r="T1814">
        <v>0</v>
      </c>
      <c r="U1814">
        <v>0</v>
      </c>
      <c r="V1814">
        <v>0</v>
      </c>
    </row>
    <row r="1815" spans="1:22" x14ac:dyDescent="0.3">
      <c r="A1815" s="18" t="s">
        <v>98</v>
      </c>
      <c r="B1815" s="17" t="s">
        <v>349</v>
      </c>
      <c r="C1815" s="17" t="s">
        <v>132</v>
      </c>
      <c r="D1815" s="22">
        <v>1166530.82</v>
      </c>
      <c r="E1815" s="22">
        <v>1289087.1200000001</v>
      </c>
      <c r="F1815" s="22">
        <v>122556.3</v>
      </c>
      <c r="G1815" s="22">
        <v>8.6199999999999992</v>
      </c>
      <c r="H1815" s="22">
        <v>0</v>
      </c>
      <c r="I1815" s="22">
        <v>0</v>
      </c>
      <c r="J1815" s="22">
        <v>0</v>
      </c>
      <c r="K1815" s="22">
        <v>0</v>
      </c>
      <c r="L1815" s="22">
        <v>0</v>
      </c>
      <c r="M1815" s="22">
        <v>0</v>
      </c>
      <c r="N1815" s="22">
        <v>92612.62</v>
      </c>
      <c r="O1815" s="22">
        <v>0</v>
      </c>
      <c r="P1815" s="22">
        <v>0</v>
      </c>
      <c r="Q1815" s="22">
        <v>0</v>
      </c>
      <c r="R1815" s="22">
        <v>0</v>
      </c>
      <c r="S1815" s="22">
        <v>0</v>
      </c>
      <c r="T1815">
        <v>0</v>
      </c>
      <c r="U1815">
        <v>0</v>
      </c>
      <c r="V1815">
        <v>0</v>
      </c>
    </row>
    <row r="1816" spans="1:22" x14ac:dyDescent="0.3">
      <c r="A1816" s="18" t="s">
        <v>98</v>
      </c>
      <c r="B1816" s="17" t="s">
        <v>349</v>
      </c>
      <c r="C1816" s="17" t="s">
        <v>133</v>
      </c>
      <c r="D1816" s="22">
        <v>875122.179999999</v>
      </c>
      <c r="E1816" s="22">
        <v>906529.99999999895</v>
      </c>
      <c r="F1816" s="22">
        <v>31407.82</v>
      </c>
      <c r="G1816" s="22">
        <v>19</v>
      </c>
      <c r="H1816" s="22">
        <v>0</v>
      </c>
      <c r="I1816" s="22">
        <v>0</v>
      </c>
      <c r="J1816" s="22">
        <v>0</v>
      </c>
      <c r="K1816" s="22">
        <v>0</v>
      </c>
      <c r="L1816" s="22">
        <v>0</v>
      </c>
      <c r="M1816" s="22">
        <v>0</v>
      </c>
      <c r="N1816" s="22">
        <v>38888.129999999997</v>
      </c>
      <c r="O1816" s="22">
        <v>0</v>
      </c>
      <c r="P1816" s="22">
        <v>0</v>
      </c>
      <c r="Q1816" s="22">
        <v>0</v>
      </c>
      <c r="R1816" s="22">
        <v>0</v>
      </c>
      <c r="S1816" s="22">
        <v>0</v>
      </c>
      <c r="T1816">
        <v>0</v>
      </c>
      <c r="U1816">
        <v>0</v>
      </c>
      <c r="V1816">
        <v>0</v>
      </c>
    </row>
    <row r="1817" spans="1:22" x14ac:dyDescent="0.3">
      <c r="A1817" s="18" t="s">
        <v>98</v>
      </c>
      <c r="B1817" s="17" t="s">
        <v>349</v>
      </c>
      <c r="C1817" s="17" t="s">
        <v>134</v>
      </c>
      <c r="D1817" s="22">
        <v>975205.28000000597</v>
      </c>
      <c r="E1817" s="22">
        <v>1003828.44000001</v>
      </c>
      <c r="F1817" s="22">
        <v>28623.16</v>
      </c>
      <c r="G1817" s="22">
        <v>33.24</v>
      </c>
      <c r="H1817" s="22">
        <v>0</v>
      </c>
      <c r="I1817" s="22">
        <v>0</v>
      </c>
      <c r="J1817" s="22">
        <v>0</v>
      </c>
      <c r="K1817" s="22">
        <v>0</v>
      </c>
      <c r="L1817" s="22">
        <v>0</v>
      </c>
      <c r="M1817" s="22">
        <v>0</v>
      </c>
      <c r="N1817" s="22">
        <v>58664.13</v>
      </c>
      <c r="O1817" s="22">
        <v>0</v>
      </c>
      <c r="P1817" s="22">
        <v>0</v>
      </c>
      <c r="Q1817" s="22">
        <v>0</v>
      </c>
      <c r="R1817" s="22">
        <v>0</v>
      </c>
      <c r="S1817" s="22">
        <v>0</v>
      </c>
      <c r="T1817">
        <v>0</v>
      </c>
      <c r="U1817">
        <v>0</v>
      </c>
      <c r="V1817">
        <v>0</v>
      </c>
    </row>
    <row r="1818" spans="1:22" x14ac:dyDescent="0.3">
      <c r="A1818" s="18" t="s">
        <v>98</v>
      </c>
      <c r="B1818" s="17" t="s">
        <v>349</v>
      </c>
      <c r="C1818" s="17" t="s">
        <v>135</v>
      </c>
      <c r="D1818" s="22">
        <v>61064</v>
      </c>
      <c r="E1818" s="22">
        <v>64758.239999999998</v>
      </c>
      <c r="F1818" s="22">
        <v>3694.24</v>
      </c>
      <c r="G1818" s="22">
        <v>5.64</v>
      </c>
      <c r="H1818" s="22">
        <v>0</v>
      </c>
      <c r="I1818" s="22">
        <v>0</v>
      </c>
      <c r="J1818" s="22">
        <v>0</v>
      </c>
      <c r="K1818" s="22">
        <v>0</v>
      </c>
      <c r="L1818" s="22">
        <v>0</v>
      </c>
      <c r="M1818" s="22">
        <v>0</v>
      </c>
      <c r="N1818" s="22">
        <v>5775.63</v>
      </c>
      <c r="O1818" s="22">
        <v>0</v>
      </c>
      <c r="P1818" s="22">
        <v>0</v>
      </c>
      <c r="Q1818" s="22">
        <v>0</v>
      </c>
      <c r="R1818" s="22">
        <v>0</v>
      </c>
      <c r="S1818" s="22">
        <v>0</v>
      </c>
      <c r="T1818">
        <v>0</v>
      </c>
      <c r="U1818">
        <v>0</v>
      </c>
      <c r="V1818">
        <v>0</v>
      </c>
    </row>
    <row r="1819" spans="1:22" x14ac:dyDescent="0.3">
      <c r="A1819" s="18" t="s">
        <v>98</v>
      </c>
      <c r="B1819" s="17" t="s">
        <v>349</v>
      </c>
      <c r="C1819" s="17" t="s">
        <v>136</v>
      </c>
      <c r="D1819" s="22">
        <v>2685223.54</v>
      </c>
      <c r="E1819" s="22">
        <v>2712375.7</v>
      </c>
      <c r="F1819" s="22">
        <v>27152.16</v>
      </c>
      <c r="G1819" s="22">
        <v>23.02</v>
      </c>
      <c r="H1819" s="22">
        <v>0</v>
      </c>
      <c r="I1819" s="22">
        <v>0</v>
      </c>
      <c r="J1819" s="22">
        <v>0</v>
      </c>
      <c r="K1819" s="22">
        <v>0</v>
      </c>
      <c r="L1819" s="22">
        <v>0</v>
      </c>
      <c r="M1819" s="22">
        <v>0</v>
      </c>
      <c r="N1819" s="22">
        <v>43566.51</v>
      </c>
      <c r="O1819" s="22">
        <v>0</v>
      </c>
      <c r="P1819" s="22">
        <v>0</v>
      </c>
      <c r="Q1819" s="22">
        <v>0</v>
      </c>
      <c r="R1819" s="22">
        <v>0</v>
      </c>
      <c r="S1819" s="22">
        <v>0</v>
      </c>
      <c r="T1819">
        <v>0</v>
      </c>
      <c r="U1819">
        <v>0</v>
      </c>
      <c r="V1819">
        <v>0</v>
      </c>
    </row>
    <row r="1820" spans="1:22" x14ac:dyDescent="0.3">
      <c r="A1820" s="18" t="s">
        <v>99</v>
      </c>
      <c r="B1820" s="17" t="s">
        <v>350</v>
      </c>
      <c r="C1820" s="17" t="s">
        <v>129</v>
      </c>
      <c r="D1820" s="22">
        <v>1295458.26</v>
      </c>
      <c r="E1820" s="22">
        <v>1445347.66</v>
      </c>
      <c r="F1820" s="22">
        <v>149889.4</v>
      </c>
      <c r="G1820" s="22">
        <v>30.99</v>
      </c>
      <c r="H1820" s="22">
        <v>0</v>
      </c>
      <c r="I1820" s="22">
        <v>79846.759999999995</v>
      </c>
      <c r="J1820" s="22">
        <v>0</v>
      </c>
      <c r="K1820" s="22">
        <v>0</v>
      </c>
      <c r="L1820" s="22">
        <v>0</v>
      </c>
      <c r="M1820" s="22">
        <v>0</v>
      </c>
      <c r="N1820" s="22">
        <v>54956.13</v>
      </c>
      <c r="O1820" s="22">
        <v>253.09</v>
      </c>
      <c r="P1820" s="22">
        <v>0</v>
      </c>
      <c r="Q1820" s="22">
        <v>0</v>
      </c>
      <c r="R1820" s="22">
        <v>0</v>
      </c>
      <c r="S1820" s="22">
        <v>0</v>
      </c>
      <c r="T1820">
        <v>0</v>
      </c>
      <c r="U1820">
        <v>0</v>
      </c>
      <c r="V1820">
        <v>0</v>
      </c>
    </row>
    <row r="1821" spans="1:22" x14ac:dyDescent="0.3">
      <c r="A1821" s="18" t="s">
        <v>99</v>
      </c>
      <c r="B1821" s="17" t="s">
        <v>350</v>
      </c>
      <c r="C1821" s="17" t="s">
        <v>130</v>
      </c>
      <c r="D1821" s="22">
        <v>390713.46</v>
      </c>
      <c r="E1821" s="22">
        <v>450543.79499999998</v>
      </c>
      <c r="F1821" s="22">
        <v>59869</v>
      </c>
      <c r="G1821" s="22">
        <v>14.11</v>
      </c>
      <c r="H1821" s="22">
        <v>0</v>
      </c>
      <c r="I1821" s="22">
        <v>30079.39</v>
      </c>
      <c r="J1821" s="22">
        <v>0</v>
      </c>
      <c r="K1821" s="22">
        <v>0</v>
      </c>
      <c r="L1821" s="22">
        <v>0</v>
      </c>
      <c r="M1821" s="22">
        <v>0</v>
      </c>
      <c r="N1821" s="22">
        <v>11005.68</v>
      </c>
      <c r="O1821" s="22">
        <v>0</v>
      </c>
      <c r="P1821" s="22">
        <v>0</v>
      </c>
      <c r="Q1821" s="22">
        <v>38.664999999999999</v>
      </c>
      <c r="R1821" s="22">
        <v>0</v>
      </c>
      <c r="S1821" s="22">
        <v>0</v>
      </c>
      <c r="T1821">
        <v>0</v>
      </c>
      <c r="U1821">
        <v>0</v>
      </c>
      <c r="V1821">
        <v>0</v>
      </c>
    </row>
    <row r="1822" spans="1:22" x14ac:dyDescent="0.3">
      <c r="A1822" s="18" t="s">
        <v>99</v>
      </c>
      <c r="B1822" s="17" t="s">
        <v>350</v>
      </c>
      <c r="C1822" s="17" t="s">
        <v>131</v>
      </c>
      <c r="D1822" s="22">
        <v>2802137.42</v>
      </c>
      <c r="E1822" s="22">
        <v>3184644.7648999998</v>
      </c>
      <c r="F1822" s="22">
        <v>438831.1</v>
      </c>
      <c r="G1822" s="22">
        <v>19.04</v>
      </c>
      <c r="H1822" s="22">
        <v>0</v>
      </c>
      <c r="I1822" s="22">
        <v>240072.48</v>
      </c>
      <c r="J1822" s="22">
        <v>0</v>
      </c>
      <c r="K1822" s="22">
        <v>0</v>
      </c>
      <c r="L1822" s="22">
        <v>0</v>
      </c>
      <c r="M1822" s="22">
        <v>0</v>
      </c>
      <c r="N1822" s="22">
        <v>87931.91</v>
      </c>
      <c r="O1822" s="22">
        <v>1475.63</v>
      </c>
      <c r="P1822" s="22">
        <v>0</v>
      </c>
      <c r="Q1822" s="22">
        <v>56371.2451</v>
      </c>
      <c r="R1822" s="22">
        <v>0</v>
      </c>
      <c r="S1822" s="22">
        <v>47.49</v>
      </c>
      <c r="T1822">
        <v>0</v>
      </c>
      <c r="U1822">
        <v>0</v>
      </c>
      <c r="V1822">
        <v>0</v>
      </c>
    </row>
    <row r="1823" spans="1:22" x14ac:dyDescent="0.3">
      <c r="A1823" s="18" t="s">
        <v>99</v>
      </c>
      <c r="B1823" s="17" t="s">
        <v>350</v>
      </c>
      <c r="C1823" s="17" t="s">
        <v>132</v>
      </c>
      <c r="D1823" s="22">
        <v>80051947.599999994</v>
      </c>
      <c r="E1823" s="22">
        <v>67117927.882200003</v>
      </c>
      <c r="F1823" s="22">
        <v>6039628.6600000001</v>
      </c>
      <c r="G1823" s="22">
        <v>23.8</v>
      </c>
      <c r="H1823" s="22">
        <v>0</v>
      </c>
      <c r="I1823" s="22">
        <v>1779454.93</v>
      </c>
      <c r="J1823" s="22">
        <v>0</v>
      </c>
      <c r="K1823" s="22">
        <v>0</v>
      </c>
      <c r="L1823" s="22">
        <v>0</v>
      </c>
      <c r="M1823" s="22">
        <v>0</v>
      </c>
      <c r="N1823" s="22">
        <v>3845138.24</v>
      </c>
      <c r="O1823" s="22">
        <v>40438.99</v>
      </c>
      <c r="P1823" s="22">
        <v>0</v>
      </c>
      <c r="Q1823" s="22">
        <v>19695575.287799999</v>
      </c>
      <c r="R1823" s="22">
        <v>670317.88</v>
      </c>
      <c r="S1823" s="22">
        <v>51609.03</v>
      </c>
      <c r="T1823">
        <v>744004.06</v>
      </c>
      <c r="U1823">
        <v>0</v>
      </c>
      <c r="V1823">
        <v>4.92</v>
      </c>
    </row>
    <row r="1824" spans="1:22" x14ac:dyDescent="0.3">
      <c r="A1824" s="18" t="s">
        <v>99</v>
      </c>
      <c r="B1824" s="17" t="s">
        <v>350</v>
      </c>
      <c r="C1824" s="17" t="s">
        <v>133</v>
      </c>
      <c r="D1824" s="22">
        <v>12428197.720000001</v>
      </c>
      <c r="E1824" s="22">
        <v>8834948.5069999993</v>
      </c>
      <c r="F1824" s="22">
        <v>274271.28000000003</v>
      </c>
      <c r="G1824" s="22">
        <v>7.06</v>
      </c>
      <c r="H1824" s="22">
        <v>0</v>
      </c>
      <c r="I1824" s="22">
        <v>30993.18</v>
      </c>
      <c r="J1824" s="22">
        <v>0</v>
      </c>
      <c r="K1824" s="22">
        <v>0</v>
      </c>
      <c r="L1824" s="22">
        <v>0</v>
      </c>
      <c r="M1824" s="22">
        <v>0</v>
      </c>
      <c r="N1824" s="22">
        <v>451513.09</v>
      </c>
      <c r="O1824" s="22">
        <v>17594.87</v>
      </c>
      <c r="P1824" s="22">
        <v>0</v>
      </c>
      <c r="Q1824" s="22">
        <v>3993718.9330000002</v>
      </c>
      <c r="R1824" s="22">
        <v>126140.22</v>
      </c>
      <c r="S1824" s="22">
        <v>58.22</v>
      </c>
      <c r="T1824">
        <v>58690.81</v>
      </c>
      <c r="U1824">
        <v>0</v>
      </c>
      <c r="V1824">
        <v>8.7899999999999991</v>
      </c>
    </row>
    <row r="1825" spans="1:22" x14ac:dyDescent="0.3">
      <c r="A1825" s="18" t="s">
        <v>99</v>
      </c>
      <c r="B1825" s="17" t="s">
        <v>350</v>
      </c>
      <c r="C1825" s="17" t="s">
        <v>134</v>
      </c>
      <c r="D1825" s="22">
        <v>1398097.74</v>
      </c>
      <c r="E1825" s="22">
        <v>1446625.09</v>
      </c>
      <c r="F1825" s="22">
        <v>48527.35</v>
      </c>
      <c r="G1825" s="22">
        <v>6.59</v>
      </c>
      <c r="H1825" s="22">
        <v>0</v>
      </c>
      <c r="I1825" s="22">
        <v>25654.98</v>
      </c>
      <c r="J1825" s="22">
        <v>0</v>
      </c>
      <c r="K1825" s="22">
        <v>0</v>
      </c>
      <c r="L1825" s="22">
        <v>0</v>
      </c>
      <c r="M1825" s="22">
        <v>0</v>
      </c>
      <c r="N1825" s="22">
        <v>44775.29</v>
      </c>
      <c r="O1825" s="22">
        <v>257.97000000000003</v>
      </c>
      <c r="P1825" s="22">
        <v>0</v>
      </c>
      <c r="Q1825" s="22">
        <v>0</v>
      </c>
      <c r="R1825" s="22">
        <v>0</v>
      </c>
      <c r="S1825" s="22">
        <v>0</v>
      </c>
      <c r="T1825">
        <v>0</v>
      </c>
      <c r="U1825">
        <v>0</v>
      </c>
      <c r="V1825">
        <v>0</v>
      </c>
    </row>
    <row r="1826" spans="1:22" x14ac:dyDescent="0.3">
      <c r="A1826" s="18" t="s">
        <v>99</v>
      </c>
      <c r="B1826" s="17" t="s">
        <v>350</v>
      </c>
      <c r="C1826" s="17" t="s">
        <v>135</v>
      </c>
      <c r="D1826" s="22">
        <v>2877279.42</v>
      </c>
      <c r="E1826" s="22">
        <v>3128128.35</v>
      </c>
      <c r="F1826" s="22">
        <v>250848.93</v>
      </c>
      <c r="G1826" s="22">
        <v>21.08</v>
      </c>
      <c r="H1826" s="22">
        <v>0</v>
      </c>
      <c r="I1826" s="22">
        <v>134395.76</v>
      </c>
      <c r="J1826" s="22">
        <v>0</v>
      </c>
      <c r="K1826" s="22">
        <v>0</v>
      </c>
      <c r="L1826" s="22">
        <v>0</v>
      </c>
      <c r="M1826" s="22">
        <v>0</v>
      </c>
      <c r="N1826" s="22">
        <v>129098.94</v>
      </c>
      <c r="O1826" s="22">
        <v>414.4</v>
      </c>
      <c r="P1826" s="22">
        <v>0</v>
      </c>
      <c r="Q1826" s="22">
        <v>0</v>
      </c>
      <c r="R1826" s="22">
        <v>0</v>
      </c>
      <c r="S1826" s="22">
        <v>0</v>
      </c>
      <c r="T1826">
        <v>0</v>
      </c>
      <c r="U1826">
        <v>0</v>
      </c>
      <c r="V1826">
        <v>0</v>
      </c>
    </row>
    <row r="1827" spans="1:22" x14ac:dyDescent="0.3">
      <c r="A1827" s="18" t="s">
        <v>99</v>
      </c>
      <c r="B1827" s="17" t="s">
        <v>350</v>
      </c>
      <c r="C1827" s="17" t="s">
        <v>136</v>
      </c>
      <c r="D1827" s="22">
        <v>302033.52</v>
      </c>
      <c r="E1827" s="22">
        <v>337319.69</v>
      </c>
      <c r="F1827" s="22">
        <v>35286.17</v>
      </c>
      <c r="G1827" s="22">
        <v>8.19</v>
      </c>
      <c r="H1827" s="22">
        <v>0</v>
      </c>
      <c r="I1827" s="22">
        <v>16865.04</v>
      </c>
      <c r="J1827" s="22">
        <v>0</v>
      </c>
      <c r="K1827" s="22">
        <v>0</v>
      </c>
      <c r="L1827" s="22">
        <v>0</v>
      </c>
      <c r="M1827" s="22">
        <v>0</v>
      </c>
      <c r="N1827" s="22">
        <v>30613.74</v>
      </c>
      <c r="O1827" s="22">
        <v>112.58</v>
      </c>
      <c r="P1827" s="22">
        <v>0</v>
      </c>
      <c r="Q1827" s="22">
        <v>0</v>
      </c>
      <c r="R1827" s="22">
        <v>0</v>
      </c>
      <c r="S1827" s="22">
        <v>0</v>
      </c>
      <c r="T1827">
        <v>0</v>
      </c>
      <c r="U1827">
        <v>0</v>
      </c>
      <c r="V1827">
        <v>0</v>
      </c>
    </row>
    <row r="1828" spans="1:22" x14ac:dyDescent="0.3">
      <c r="A1828" s="18" t="s">
        <v>99</v>
      </c>
      <c r="B1828" s="17" t="s">
        <v>350</v>
      </c>
      <c r="C1828" s="17" t="s">
        <v>137</v>
      </c>
      <c r="D1828" s="22">
        <v>6435598.5399999795</v>
      </c>
      <c r="E1828" s="22">
        <v>7406699.7958999798</v>
      </c>
      <c r="F1828" s="22">
        <v>975303.33</v>
      </c>
      <c r="G1828" s="22">
        <v>24.31</v>
      </c>
      <c r="H1828" s="22">
        <v>0</v>
      </c>
      <c r="I1828" s="22">
        <v>525737.38</v>
      </c>
      <c r="J1828" s="22">
        <v>0</v>
      </c>
      <c r="K1828" s="22">
        <v>0</v>
      </c>
      <c r="L1828" s="22">
        <v>0</v>
      </c>
      <c r="M1828" s="22">
        <v>0</v>
      </c>
      <c r="N1828" s="22">
        <v>279735.02</v>
      </c>
      <c r="O1828" s="22">
        <v>1147.8</v>
      </c>
      <c r="P1828" s="22">
        <v>0</v>
      </c>
      <c r="Q1828" s="22">
        <v>4202.0740999999998</v>
      </c>
      <c r="R1828" s="22">
        <v>0</v>
      </c>
      <c r="S1828" s="22">
        <v>0</v>
      </c>
      <c r="T1828">
        <v>0</v>
      </c>
      <c r="U1828">
        <v>0</v>
      </c>
      <c r="V1828">
        <v>0</v>
      </c>
    </row>
    <row r="1829" spans="1:22" x14ac:dyDescent="0.3">
      <c r="A1829" s="18" t="s">
        <v>99</v>
      </c>
      <c r="B1829" s="17" t="s">
        <v>350</v>
      </c>
      <c r="C1829" s="17" t="s">
        <v>138</v>
      </c>
      <c r="D1829" s="22">
        <v>1099795.08</v>
      </c>
      <c r="E1829" s="22">
        <v>1333455.8500000001</v>
      </c>
      <c r="F1829" s="22">
        <v>233660.77</v>
      </c>
      <c r="G1829" s="22">
        <v>19.27</v>
      </c>
      <c r="H1829" s="22">
        <v>0</v>
      </c>
      <c r="I1829" s="22">
        <v>121787.65</v>
      </c>
      <c r="J1829" s="22">
        <v>0</v>
      </c>
      <c r="K1829" s="22">
        <v>0</v>
      </c>
      <c r="L1829" s="22">
        <v>0</v>
      </c>
      <c r="M1829" s="22">
        <v>0</v>
      </c>
      <c r="N1829" s="22">
        <v>26724.17</v>
      </c>
      <c r="O1829" s="22">
        <v>50</v>
      </c>
      <c r="P1829" s="22">
        <v>0</v>
      </c>
      <c r="Q1829" s="22">
        <v>0</v>
      </c>
      <c r="R1829" s="22">
        <v>0</v>
      </c>
      <c r="S1829" s="22">
        <v>0</v>
      </c>
      <c r="T1829">
        <v>0</v>
      </c>
      <c r="U1829">
        <v>0</v>
      </c>
      <c r="V1829">
        <v>0</v>
      </c>
    </row>
    <row r="1830" spans="1:22" x14ac:dyDescent="0.3">
      <c r="A1830" s="18" t="s">
        <v>99</v>
      </c>
      <c r="B1830" s="17" t="s">
        <v>350</v>
      </c>
      <c r="C1830" s="17" t="s">
        <v>139</v>
      </c>
      <c r="D1830" s="22">
        <v>1624290.2</v>
      </c>
      <c r="E1830" s="22">
        <v>1747014.91</v>
      </c>
      <c r="F1830" s="22">
        <v>122724.71</v>
      </c>
      <c r="G1830" s="22">
        <v>15.17</v>
      </c>
      <c r="H1830" s="22">
        <v>0</v>
      </c>
      <c r="I1830" s="22">
        <v>65784.83</v>
      </c>
      <c r="J1830" s="22">
        <v>0</v>
      </c>
      <c r="K1830" s="22">
        <v>0</v>
      </c>
      <c r="L1830" s="22">
        <v>0</v>
      </c>
      <c r="M1830" s="22">
        <v>0</v>
      </c>
      <c r="N1830" s="22">
        <v>49658.97</v>
      </c>
      <c r="O1830" s="22">
        <v>502.96</v>
      </c>
      <c r="P1830" s="22">
        <v>0</v>
      </c>
      <c r="Q1830" s="22">
        <v>0</v>
      </c>
      <c r="R1830" s="22">
        <v>0</v>
      </c>
      <c r="S1830" s="22">
        <v>0</v>
      </c>
      <c r="T1830">
        <v>0</v>
      </c>
      <c r="U1830">
        <v>0</v>
      </c>
      <c r="V1830">
        <v>0</v>
      </c>
    </row>
    <row r="1831" spans="1:22" x14ac:dyDescent="0.3">
      <c r="A1831" s="18" t="s">
        <v>99</v>
      </c>
      <c r="B1831" s="17" t="s">
        <v>350</v>
      </c>
      <c r="C1831" s="17" t="s">
        <v>140</v>
      </c>
      <c r="D1831" s="22">
        <v>3252268.92</v>
      </c>
      <c r="E1831" s="22">
        <v>3520980.5403999998</v>
      </c>
      <c r="F1831" s="22">
        <v>396719.09</v>
      </c>
      <c r="G1831" s="22">
        <v>23.6</v>
      </c>
      <c r="H1831" s="22">
        <v>0</v>
      </c>
      <c r="I1831" s="22">
        <v>214334.65</v>
      </c>
      <c r="J1831" s="22">
        <v>0</v>
      </c>
      <c r="K1831" s="22">
        <v>0</v>
      </c>
      <c r="L1831" s="22">
        <v>0</v>
      </c>
      <c r="M1831" s="22">
        <v>0</v>
      </c>
      <c r="N1831" s="22">
        <v>108496.86</v>
      </c>
      <c r="O1831" s="22">
        <v>5667.04</v>
      </c>
      <c r="P1831" s="22">
        <v>0</v>
      </c>
      <c r="Q1831" s="22">
        <v>129886.0996</v>
      </c>
      <c r="R1831" s="22">
        <v>0</v>
      </c>
      <c r="S1831" s="22">
        <v>1878.63</v>
      </c>
      <c r="T1831">
        <v>10630.31</v>
      </c>
      <c r="U1831">
        <v>0</v>
      </c>
      <c r="V1831">
        <v>3.21</v>
      </c>
    </row>
    <row r="1832" spans="1:22" x14ac:dyDescent="0.3">
      <c r="A1832" s="18" t="s">
        <v>99</v>
      </c>
      <c r="B1832" s="17" t="s">
        <v>350</v>
      </c>
      <c r="C1832" s="17" t="s">
        <v>141</v>
      </c>
      <c r="D1832" s="22">
        <v>1364479.18</v>
      </c>
      <c r="E1832" s="22">
        <v>1420873.0985000001</v>
      </c>
      <c r="F1832" s="22">
        <v>162594.82</v>
      </c>
      <c r="G1832" s="22">
        <v>11.02</v>
      </c>
      <c r="H1832" s="22">
        <v>0</v>
      </c>
      <c r="I1832" s="22">
        <v>83831.92</v>
      </c>
      <c r="J1832" s="22">
        <v>0</v>
      </c>
      <c r="K1832" s="22">
        <v>0</v>
      </c>
      <c r="L1832" s="22">
        <v>0</v>
      </c>
      <c r="M1832" s="22">
        <v>0</v>
      </c>
      <c r="N1832" s="22">
        <v>32901.14</v>
      </c>
      <c r="O1832" s="22">
        <v>175</v>
      </c>
      <c r="P1832" s="22">
        <v>0</v>
      </c>
      <c r="Q1832" s="22">
        <v>106200.90150000001</v>
      </c>
      <c r="R1832" s="22">
        <v>0</v>
      </c>
      <c r="S1832" s="22">
        <v>0</v>
      </c>
      <c r="T1832">
        <v>0</v>
      </c>
      <c r="U1832">
        <v>0</v>
      </c>
      <c r="V1832">
        <v>0</v>
      </c>
    </row>
    <row r="1833" spans="1:22" x14ac:dyDescent="0.3">
      <c r="A1833" s="18" t="s">
        <v>99</v>
      </c>
      <c r="B1833" s="17" t="s">
        <v>350</v>
      </c>
      <c r="C1833" s="17" t="s">
        <v>142</v>
      </c>
      <c r="D1833" s="22">
        <v>2786655.56</v>
      </c>
      <c r="E1833" s="22">
        <v>2988208.31</v>
      </c>
      <c r="F1833" s="22">
        <v>201552.75</v>
      </c>
      <c r="G1833" s="22">
        <v>18.809999999999999</v>
      </c>
      <c r="H1833" s="22">
        <v>0</v>
      </c>
      <c r="I1833" s="22">
        <v>105982.99</v>
      </c>
      <c r="J1833" s="22">
        <v>0</v>
      </c>
      <c r="K1833" s="22">
        <v>0</v>
      </c>
      <c r="L1833" s="22">
        <v>0</v>
      </c>
      <c r="M1833" s="22">
        <v>0</v>
      </c>
      <c r="N1833" s="22">
        <v>142225.91</v>
      </c>
      <c r="O1833" s="22">
        <v>4998.99</v>
      </c>
      <c r="P1833" s="22">
        <v>0</v>
      </c>
      <c r="Q1833" s="22">
        <v>0</v>
      </c>
      <c r="R1833" s="22">
        <v>0</v>
      </c>
      <c r="S1833" s="22">
        <v>0</v>
      </c>
      <c r="T1833">
        <v>0</v>
      </c>
      <c r="U1833">
        <v>0</v>
      </c>
      <c r="V1833">
        <v>0</v>
      </c>
    </row>
    <row r="1834" spans="1:22" x14ac:dyDescent="0.3">
      <c r="A1834" s="18" t="s">
        <v>99</v>
      </c>
      <c r="B1834" s="17" t="s">
        <v>350</v>
      </c>
      <c r="C1834" s="17" t="s">
        <v>143</v>
      </c>
      <c r="D1834" s="22">
        <v>529022</v>
      </c>
      <c r="E1834" s="22">
        <v>614048.69999999995</v>
      </c>
      <c r="F1834" s="22">
        <v>85026.7</v>
      </c>
      <c r="G1834" s="22">
        <v>28.61</v>
      </c>
      <c r="H1834" s="22">
        <v>0</v>
      </c>
      <c r="I1834" s="22">
        <v>46054.06</v>
      </c>
      <c r="J1834" s="22">
        <v>0</v>
      </c>
      <c r="K1834" s="22">
        <v>0</v>
      </c>
      <c r="L1834" s="22">
        <v>0</v>
      </c>
      <c r="M1834" s="22">
        <v>0</v>
      </c>
      <c r="N1834" s="22">
        <v>19240.45</v>
      </c>
      <c r="O1834" s="22">
        <v>75</v>
      </c>
      <c r="P1834" s="22">
        <v>0</v>
      </c>
      <c r="Q1834" s="22">
        <v>0</v>
      </c>
      <c r="R1834" s="22">
        <v>0</v>
      </c>
      <c r="S1834" s="22">
        <v>0</v>
      </c>
      <c r="T1834">
        <v>0</v>
      </c>
      <c r="U1834">
        <v>0</v>
      </c>
      <c r="V1834">
        <v>0</v>
      </c>
    </row>
    <row r="1835" spans="1:22" x14ac:dyDescent="0.3">
      <c r="A1835" s="18" t="s">
        <v>99</v>
      </c>
      <c r="B1835" s="17" t="s">
        <v>350</v>
      </c>
      <c r="C1835" s="17" t="s">
        <v>144</v>
      </c>
      <c r="D1835" s="22">
        <v>442275.68</v>
      </c>
      <c r="E1835" s="22">
        <v>472490.68329999998</v>
      </c>
      <c r="F1835" s="22">
        <v>30615.48</v>
      </c>
      <c r="G1835" s="22">
        <v>10.95</v>
      </c>
      <c r="H1835" s="22">
        <v>0</v>
      </c>
      <c r="I1835" s="22">
        <v>14715.69</v>
      </c>
      <c r="J1835" s="22">
        <v>0</v>
      </c>
      <c r="K1835" s="22">
        <v>0</v>
      </c>
      <c r="L1835" s="22">
        <v>0</v>
      </c>
      <c r="M1835" s="22">
        <v>0</v>
      </c>
      <c r="N1835" s="22">
        <v>16227.46</v>
      </c>
      <c r="O1835" s="22">
        <v>75</v>
      </c>
      <c r="P1835" s="22">
        <v>0</v>
      </c>
      <c r="Q1835" s="22">
        <v>400.47669999999999</v>
      </c>
      <c r="R1835" s="22">
        <v>0</v>
      </c>
      <c r="S1835" s="22">
        <v>0</v>
      </c>
      <c r="T1835">
        <v>0</v>
      </c>
      <c r="U1835">
        <v>0</v>
      </c>
      <c r="V1835">
        <v>0</v>
      </c>
    </row>
    <row r="1836" spans="1:22" x14ac:dyDescent="0.3">
      <c r="A1836" s="18" t="s">
        <v>99</v>
      </c>
      <c r="B1836" s="17" t="s">
        <v>350</v>
      </c>
      <c r="C1836" s="17" t="s">
        <v>145</v>
      </c>
      <c r="D1836" s="22">
        <v>6837076.4400000097</v>
      </c>
      <c r="E1836" s="22">
        <v>7683424.74520001</v>
      </c>
      <c r="F1836" s="22">
        <v>851103.67</v>
      </c>
      <c r="G1836" s="22">
        <v>55.36</v>
      </c>
      <c r="H1836" s="22">
        <v>0</v>
      </c>
      <c r="I1836" s="22">
        <v>473804.86</v>
      </c>
      <c r="J1836" s="22">
        <v>0</v>
      </c>
      <c r="K1836" s="22">
        <v>0</v>
      </c>
      <c r="L1836" s="22">
        <v>0</v>
      </c>
      <c r="M1836" s="22">
        <v>0</v>
      </c>
      <c r="N1836" s="22">
        <v>257298.81</v>
      </c>
      <c r="O1836" s="22">
        <v>2146.98</v>
      </c>
      <c r="P1836" s="22">
        <v>0</v>
      </c>
      <c r="Q1836" s="22">
        <v>4789.8548000000001</v>
      </c>
      <c r="R1836" s="22">
        <v>0</v>
      </c>
      <c r="S1836" s="22">
        <v>34.49</v>
      </c>
      <c r="T1836">
        <v>0</v>
      </c>
      <c r="U1836">
        <v>0</v>
      </c>
      <c r="V1836">
        <v>0</v>
      </c>
    </row>
    <row r="1837" spans="1:22" x14ac:dyDescent="0.3">
      <c r="A1837" s="18" t="s">
        <v>99</v>
      </c>
      <c r="B1837" s="17" t="s">
        <v>350</v>
      </c>
      <c r="C1837" s="17" t="s">
        <v>146</v>
      </c>
      <c r="D1837" s="22">
        <v>1701351.34</v>
      </c>
      <c r="E1837" s="22">
        <v>1970319.828</v>
      </c>
      <c r="F1837" s="22">
        <v>269100.90999999997</v>
      </c>
      <c r="G1837" s="22">
        <v>13.58</v>
      </c>
      <c r="H1837" s="22">
        <v>0</v>
      </c>
      <c r="I1837" s="22">
        <v>164440.5</v>
      </c>
      <c r="J1837" s="22">
        <v>0</v>
      </c>
      <c r="K1837" s="22">
        <v>0</v>
      </c>
      <c r="L1837" s="22">
        <v>0</v>
      </c>
      <c r="M1837" s="22">
        <v>0</v>
      </c>
      <c r="N1837" s="22">
        <v>66648.210000000006</v>
      </c>
      <c r="O1837" s="22">
        <v>100</v>
      </c>
      <c r="P1837" s="22">
        <v>0</v>
      </c>
      <c r="Q1837" s="22">
        <v>132.422</v>
      </c>
      <c r="R1837" s="22">
        <v>0</v>
      </c>
      <c r="S1837" s="22">
        <v>0</v>
      </c>
      <c r="T1837">
        <v>0</v>
      </c>
      <c r="U1837">
        <v>0</v>
      </c>
      <c r="V1837">
        <v>0</v>
      </c>
    </row>
    <row r="1838" spans="1:22" x14ac:dyDescent="0.3">
      <c r="A1838" s="18" t="s">
        <v>99</v>
      </c>
      <c r="B1838" s="17" t="s">
        <v>350</v>
      </c>
      <c r="C1838" s="17" t="s">
        <v>147</v>
      </c>
      <c r="D1838" s="22">
        <v>1848776.3</v>
      </c>
      <c r="E1838" s="22">
        <v>2068905.0895</v>
      </c>
      <c r="F1838" s="22">
        <v>278599.90000000002</v>
      </c>
      <c r="G1838" s="22">
        <v>8.5399999999999991</v>
      </c>
      <c r="H1838" s="22">
        <v>0</v>
      </c>
      <c r="I1838" s="22">
        <v>152263.63</v>
      </c>
      <c r="J1838" s="22">
        <v>0</v>
      </c>
      <c r="K1838" s="22">
        <v>0</v>
      </c>
      <c r="L1838" s="22">
        <v>0</v>
      </c>
      <c r="M1838" s="22">
        <v>0</v>
      </c>
      <c r="N1838" s="22">
        <v>71940.759999999995</v>
      </c>
      <c r="O1838" s="22">
        <v>700.79</v>
      </c>
      <c r="P1838" s="22">
        <v>0</v>
      </c>
      <c r="Q1838" s="22">
        <v>58471.110500000003</v>
      </c>
      <c r="R1838" s="22">
        <v>0</v>
      </c>
      <c r="S1838" s="22">
        <v>0</v>
      </c>
      <c r="T1838">
        <v>0</v>
      </c>
      <c r="U1838">
        <v>0</v>
      </c>
      <c r="V1838">
        <v>0</v>
      </c>
    </row>
    <row r="1839" spans="1:22" x14ac:dyDescent="0.3">
      <c r="A1839" s="18" t="s">
        <v>99</v>
      </c>
      <c r="B1839" s="17" t="s">
        <v>350</v>
      </c>
      <c r="C1839" s="17" t="s">
        <v>148</v>
      </c>
      <c r="D1839" s="22">
        <v>2243548.6</v>
      </c>
      <c r="E1839" s="22">
        <v>2483428.534</v>
      </c>
      <c r="F1839" s="22">
        <v>288698.28000000003</v>
      </c>
      <c r="G1839" s="22">
        <v>19.190000000000001</v>
      </c>
      <c r="H1839" s="22">
        <v>0</v>
      </c>
      <c r="I1839" s="22">
        <v>163000.5</v>
      </c>
      <c r="J1839" s="22">
        <v>0</v>
      </c>
      <c r="K1839" s="22">
        <v>0</v>
      </c>
      <c r="L1839" s="22">
        <v>0</v>
      </c>
      <c r="M1839" s="22">
        <v>0</v>
      </c>
      <c r="N1839" s="22">
        <v>92021.85</v>
      </c>
      <c r="O1839" s="22">
        <v>1419.49</v>
      </c>
      <c r="P1839" s="22">
        <v>0</v>
      </c>
      <c r="Q1839" s="22">
        <v>50421.425999999999</v>
      </c>
      <c r="R1839" s="22">
        <v>0</v>
      </c>
      <c r="S1839" s="22">
        <v>1603.08</v>
      </c>
      <c r="T1839">
        <v>925.48</v>
      </c>
      <c r="U1839">
        <v>0</v>
      </c>
      <c r="V1839">
        <v>0</v>
      </c>
    </row>
    <row r="1840" spans="1:22" x14ac:dyDescent="0.3">
      <c r="A1840" s="18" t="s">
        <v>99</v>
      </c>
      <c r="B1840" s="17" t="s">
        <v>350</v>
      </c>
      <c r="C1840" s="17" t="s">
        <v>149</v>
      </c>
      <c r="D1840" s="22">
        <v>2475493.2000000002</v>
      </c>
      <c r="E1840" s="22">
        <v>1823427.5752000001</v>
      </c>
      <c r="F1840" s="22">
        <v>38217.699999999997</v>
      </c>
      <c r="G1840" s="22">
        <v>22.75</v>
      </c>
      <c r="H1840" s="22">
        <v>0</v>
      </c>
      <c r="I1840" s="22">
        <v>17243.560000000001</v>
      </c>
      <c r="J1840" s="22">
        <v>0</v>
      </c>
      <c r="K1840" s="22">
        <v>0</v>
      </c>
      <c r="L1840" s="22">
        <v>0</v>
      </c>
      <c r="M1840" s="22">
        <v>0</v>
      </c>
      <c r="N1840" s="22">
        <v>24063.06</v>
      </c>
      <c r="O1840" s="22">
        <v>25</v>
      </c>
      <c r="P1840" s="22">
        <v>0</v>
      </c>
      <c r="Q1840" s="22">
        <v>693749.77480000001</v>
      </c>
      <c r="R1840" s="22">
        <v>0</v>
      </c>
      <c r="S1840" s="22">
        <v>3466.45</v>
      </c>
      <c r="T1840">
        <v>946.97</v>
      </c>
      <c r="U1840">
        <v>0</v>
      </c>
      <c r="V1840">
        <v>13.52</v>
      </c>
    </row>
    <row r="1841" spans="1:22" x14ac:dyDescent="0.3">
      <c r="A1841" s="18" t="s">
        <v>99</v>
      </c>
      <c r="B1841" s="17" t="s">
        <v>350</v>
      </c>
      <c r="C1841" s="17" t="s">
        <v>150</v>
      </c>
      <c r="D1841" s="22">
        <v>7431337.6800000202</v>
      </c>
      <c r="E1841" s="22">
        <v>8325893.9544000197</v>
      </c>
      <c r="F1841" s="22">
        <v>896487.85</v>
      </c>
      <c r="G1841" s="22">
        <v>12.46</v>
      </c>
      <c r="H1841" s="22">
        <v>0</v>
      </c>
      <c r="I1841" s="22">
        <v>504030.5</v>
      </c>
      <c r="J1841" s="22">
        <v>0</v>
      </c>
      <c r="K1841" s="22">
        <v>0</v>
      </c>
      <c r="L1841" s="22">
        <v>0</v>
      </c>
      <c r="M1841" s="22">
        <v>0</v>
      </c>
      <c r="N1841" s="22">
        <v>242563.16</v>
      </c>
      <c r="O1841" s="22">
        <v>1236.8800000000001</v>
      </c>
      <c r="P1841" s="22">
        <v>0</v>
      </c>
      <c r="Q1841" s="22">
        <v>1931.5755999999999</v>
      </c>
      <c r="R1841" s="22">
        <v>0</v>
      </c>
      <c r="S1841" s="22">
        <v>0</v>
      </c>
      <c r="T1841">
        <v>0</v>
      </c>
      <c r="U1841">
        <v>0</v>
      </c>
      <c r="V1841">
        <v>0</v>
      </c>
    </row>
    <row r="1842" spans="1:22" x14ac:dyDescent="0.3">
      <c r="A1842" s="18" t="s">
        <v>99</v>
      </c>
      <c r="B1842" s="17" t="s">
        <v>350</v>
      </c>
      <c r="C1842" s="17" t="s">
        <v>151</v>
      </c>
      <c r="D1842" s="22">
        <v>14474428.619999999</v>
      </c>
      <c r="E1842" s="22">
        <v>15531912.198999999</v>
      </c>
      <c r="F1842" s="22">
        <v>1081528.05</v>
      </c>
      <c r="G1842" s="22">
        <v>32.909999999999997</v>
      </c>
      <c r="H1842" s="22">
        <v>0</v>
      </c>
      <c r="I1842" s="22">
        <v>574208.47</v>
      </c>
      <c r="J1842" s="22">
        <v>0</v>
      </c>
      <c r="K1842" s="22">
        <v>0</v>
      </c>
      <c r="L1842" s="22">
        <v>0</v>
      </c>
      <c r="M1842" s="22">
        <v>0</v>
      </c>
      <c r="N1842" s="22">
        <v>422409.85</v>
      </c>
      <c r="O1842" s="22">
        <v>2380.02</v>
      </c>
      <c r="P1842" s="22">
        <v>0</v>
      </c>
      <c r="Q1842" s="22">
        <v>24071.780999999999</v>
      </c>
      <c r="R1842" s="22">
        <v>0</v>
      </c>
      <c r="S1842" s="22">
        <v>27.31</v>
      </c>
      <c r="T1842">
        <v>14.82</v>
      </c>
      <c r="U1842">
        <v>0</v>
      </c>
      <c r="V1842">
        <v>0</v>
      </c>
    </row>
    <row r="1843" spans="1:22" x14ac:dyDescent="0.3">
      <c r="A1843" s="18" t="s">
        <v>99</v>
      </c>
      <c r="B1843" s="17" t="s">
        <v>350</v>
      </c>
      <c r="C1843" s="17" t="s">
        <v>200</v>
      </c>
      <c r="D1843" s="22">
        <v>149004.96</v>
      </c>
      <c r="E1843" s="22">
        <v>159167.24</v>
      </c>
      <c r="F1843" s="22">
        <v>10162.280000000001</v>
      </c>
      <c r="G1843" s="22">
        <v>1.69</v>
      </c>
      <c r="H1843" s="22">
        <v>0</v>
      </c>
      <c r="I1843" s="22">
        <v>4887.03</v>
      </c>
      <c r="J1843" s="22">
        <v>0</v>
      </c>
      <c r="K1843" s="22">
        <v>0</v>
      </c>
      <c r="L1843" s="22">
        <v>0</v>
      </c>
      <c r="M1843" s="22">
        <v>0</v>
      </c>
      <c r="N1843" s="22">
        <v>4254.12</v>
      </c>
      <c r="O1843" s="22">
        <v>25</v>
      </c>
      <c r="P1843" s="22">
        <v>0</v>
      </c>
      <c r="Q1843" s="22">
        <v>0</v>
      </c>
      <c r="R1843" s="22">
        <v>0</v>
      </c>
      <c r="S1843" s="22">
        <v>0</v>
      </c>
      <c r="T1843">
        <v>0</v>
      </c>
      <c r="U1843">
        <v>0</v>
      </c>
      <c r="V1843">
        <v>0</v>
      </c>
    </row>
    <row r="1844" spans="1:22" x14ac:dyDescent="0.3">
      <c r="A1844" s="18" t="s">
        <v>99</v>
      </c>
      <c r="B1844" s="17" t="s">
        <v>350</v>
      </c>
      <c r="C1844" s="17" t="s">
        <v>201</v>
      </c>
      <c r="D1844" s="22">
        <v>874925.58</v>
      </c>
      <c r="E1844" s="22">
        <v>795993.95349999995</v>
      </c>
      <c r="F1844" s="22">
        <v>72802.38</v>
      </c>
      <c r="G1844" s="22">
        <v>12.44</v>
      </c>
      <c r="H1844" s="22">
        <v>0</v>
      </c>
      <c r="I1844" s="22">
        <v>5733.19</v>
      </c>
      <c r="J1844" s="22">
        <v>0</v>
      </c>
      <c r="K1844" s="22">
        <v>0</v>
      </c>
      <c r="L1844" s="22">
        <v>0</v>
      </c>
      <c r="M1844" s="22">
        <v>0</v>
      </c>
      <c r="N1844" s="22">
        <v>11805.13</v>
      </c>
      <c r="O1844" s="22">
        <v>554.49</v>
      </c>
      <c r="P1844" s="22">
        <v>0</v>
      </c>
      <c r="Q1844" s="22">
        <v>166481.2365</v>
      </c>
      <c r="R1844" s="22">
        <v>14747.23</v>
      </c>
      <c r="S1844" s="22">
        <v>0</v>
      </c>
      <c r="T1844">
        <v>0</v>
      </c>
      <c r="U1844">
        <v>0</v>
      </c>
      <c r="V1844">
        <v>0</v>
      </c>
    </row>
    <row r="1845" spans="1:22" x14ac:dyDescent="0.3">
      <c r="A1845" s="18" t="s">
        <v>99</v>
      </c>
      <c r="B1845" s="17" t="s">
        <v>350</v>
      </c>
      <c r="C1845" s="17" t="s">
        <v>205</v>
      </c>
      <c r="D1845" s="22">
        <v>49645993.240000002</v>
      </c>
      <c r="E1845" s="22">
        <v>32974874.6917</v>
      </c>
      <c r="F1845" s="22">
        <v>3176287.23</v>
      </c>
      <c r="G1845" s="22">
        <v>25.56</v>
      </c>
      <c r="H1845" s="22">
        <v>0</v>
      </c>
      <c r="I1845" s="22">
        <v>910442.66</v>
      </c>
      <c r="J1845" s="22">
        <v>0</v>
      </c>
      <c r="K1845" s="22">
        <v>0</v>
      </c>
      <c r="L1845" s="22">
        <v>0</v>
      </c>
      <c r="M1845" s="22">
        <v>0</v>
      </c>
      <c r="N1845" s="22">
        <v>832725.96</v>
      </c>
      <c r="O1845" s="22">
        <v>14304.74</v>
      </c>
      <c r="P1845" s="22">
        <v>0</v>
      </c>
      <c r="Q1845" s="22">
        <v>21371750.368299998</v>
      </c>
      <c r="R1845" s="22">
        <v>1518545.41</v>
      </c>
      <c r="S1845" s="22">
        <v>5799.18</v>
      </c>
      <c r="T1845">
        <v>1966805.26</v>
      </c>
      <c r="U1845">
        <v>0</v>
      </c>
      <c r="V1845">
        <v>0</v>
      </c>
    </row>
    <row r="1846" spans="1:22" x14ac:dyDescent="0.3">
      <c r="A1846" s="18" t="s">
        <v>99</v>
      </c>
      <c r="B1846" s="17" t="s">
        <v>350</v>
      </c>
      <c r="C1846" s="17" t="s">
        <v>206</v>
      </c>
      <c r="D1846" s="22">
        <v>2350492.96</v>
      </c>
      <c r="E1846" s="22">
        <v>2625973.7599999998</v>
      </c>
      <c r="F1846" s="22">
        <v>275480.8</v>
      </c>
      <c r="G1846" s="22">
        <v>49.18</v>
      </c>
      <c r="H1846" s="22">
        <v>0</v>
      </c>
      <c r="I1846" s="22">
        <v>143625.69</v>
      </c>
      <c r="J1846" s="22">
        <v>0</v>
      </c>
      <c r="K1846" s="22">
        <v>0</v>
      </c>
      <c r="L1846" s="22">
        <v>0</v>
      </c>
      <c r="M1846" s="22">
        <v>0</v>
      </c>
      <c r="N1846" s="22">
        <v>72239.460000000006</v>
      </c>
      <c r="O1846" s="22">
        <v>225</v>
      </c>
      <c r="P1846" s="22">
        <v>0</v>
      </c>
      <c r="Q1846" s="22">
        <v>0</v>
      </c>
      <c r="R1846" s="22">
        <v>0</v>
      </c>
      <c r="S1846" s="22">
        <v>0</v>
      </c>
      <c r="T1846">
        <v>0</v>
      </c>
      <c r="U1846">
        <v>0</v>
      </c>
      <c r="V1846">
        <v>0</v>
      </c>
    </row>
    <row r="1847" spans="1:22" x14ac:dyDescent="0.3">
      <c r="A1847" s="18" t="s">
        <v>99</v>
      </c>
      <c r="B1847" s="17" t="s">
        <v>350</v>
      </c>
      <c r="C1847" s="17" t="s">
        <v>215</v>
      </c>
      <c r="D1847" s="22">
        <v>2014294.54</v>
      </c>
      <c r="E1847" s="22">
        <v>2215709.14</v>
      </c>
      <c r="F1847" s="22">
        <v>201414.6</v>
      </c>
      <c r="G1847" s="22">
        <v>29.76</v>
      </c>
      <c r="H1847" s="22">
        <v>0</v>
      </c>
      <c r="I1847" s="22">
        <v>107582.92</v>
      </c>
      <c r="J1847" s="22">
        <v>0</v>
      </c>
      <c r="K1847" s="22">
        <v>0</v>
      </c>
      <c r="L1847" s="22">
        <v>0</v>
      </c>
      <c r="M1847" s="22">
        <v>0</v>
      </c>
      <c r="N1847" s="22">
        <v>60209.17</v>
      </c>
      <c r="O1847" s="22">
        <v>390.15</v>
      </c>
      <c r="P1847" s="22">
        <v>0</v>
      </c>
      <c r="Q1847" s="22">
        <v>0</v>
      </c>
      <c r="R1847" s="22">
        <v>0</v>
      </c>
      <c r="S1847" s="22">
        <v>0</v>
      </c>
      <c r="T1847">
        <v>0</v>
      </c>
      <c r="U1847">
        <v>0</v>
      </c>
      <c r="V1847">
        <v>0</v>
      </c>
    </row>
    <row r="1848" spans="1:22" x14ac:dyDescent="0.3">
      <c r="A1848" s="18" t="s">
        <v>99</v>
      </c>
      <c r="B1848" s="17" t="s">
        <v>350</v>
      </c>
      <c r="C1848" s="17" t="s">
        <v>207</v>
      </c>
      <c r="D1848" s="22">
        <v>7118130.2599999998</v>
      </c>
      <c r="E1848" s="22">
        <v>1681695.9251999999</v>
      </c>
      <c r="F1848" s="22">
        <v>59193.279999999999</v>
      </c>
      <c r="G1848" s="22">
        <v>3.68</v>
      </c>
      <c r="H1848" s="22">
        <v>0</v>
      </c>
      <c r="I1848" s="22">
        <v>21186.57</v>
      </c>
      <c r="J1848" s="22">
        <v>0</v>
      </c>
      <c r="K1848" s="22">
        <v>0</v>
      </c>
      <c r="L1848" s="22">
        <v>0</v>
      </c>
      <c r="M1848" s="22">
        <v>0</v>
      </c>
      <c r="N1848" s="22">
        <v>14214.03</v>
      </c>
      <c r="O1848" s="22">
        <v>1970.55</v>
      </c>
      <c r="P1848" s="22">
        <v>0</v>
      </c>
      <c r="Q1848" s="22">
        <v>5620826.7048000004</v>
      </c>
      <c r="R1848" s="22">
        <v>119347.9</v>
      </c>
      <c r="S1848" s="22">
        <v>5851.19</v>
      </c>
      <c r="T1848">
        <v>69983.66</v>
      </c>
      <c r="U1848">
        <v>0</v>
      </c>
      <c r="V1848">
        <v>0</v>
      </c>
    </row>
    <row r="1849" spans="1:22" x14ac:dyDescent="0.3">
      <c r="A1849" s="18" t="s">
        <v>99</v>
      </c>
      <c r="B1849" s="17" t="s">
        <v>350</v>
      </c>
      <c r="C1849" s="17" t="s">
        <v>216</v>
      </c>
      <c r="D1849" s="22">
        <v>5593154.4000000097</v>
      </c>
      <c r="E1849" s="22">
        <v>6137240.2532000002</v>
      </c>
      <c r="F1849" s="22">
        <v>882103.89</v>
      </c>
      <c r="G1849" s="22">
        <v>22.37</v>
      </c>
      <c r="H1849" s="22">
        <v>0</v>
      </c>
      <c r="I1849" s="22">
        <v>468210.08</v>
      </c>
      <c r="J1849" s="22">
        <v>0</v>
      </c>
      <c r="K1849" s="22">
        <v>0</v>
      </c>
      <c r="L1849" s="22">
        <v>0</v>
      </c>
      <c r="M1849" s="22">
        <v>0</v>
      </c>
      <c r="N1849" s="22">
        <v>144144.98000000001</v>
      </c>
      <c r="O1849" s="22">
        <v>986.89</v>
      </c>
      <c r="P1849" s="22">
        <v>0</v>
      </c>
      <c r="Q1849" s="22">
        <v>351035.29680000001</v>
      </c>
      <c r="R1849" s="22">
        <v>0</v>
      </c>
      <c r="S1849" s="22">
        <v>13017.26</v>
      </c>
      <c r="T1849">
        <v>3557.67</v>
      </c>
      <c r="U1849">
        <v>0</v>
      </c>
      <c r="V1849">
        <v>0</v>
      </c>
    </row>
    <row r="1850" spans="1:22" x14ac:dyDescent="0.3">
      <c r="A1850" s="18" t="s">
        <v>99</v>
      </c>
      <c r="B1850" s="17" t="s">
        <v>350</v>
      </c>
      <c r="C1850" s="17" t="s">
        <v>208</v>
      </c>
      <c r="D1850" s="22">
        <v>6667763</v>
      </c>
      <c r="E1850" s="22">
        <v>6797912.6618999997</v>
      </c>
      <c r="F1850" s="22">
        <v>970655.6</v>
      </c>
      <c r="G1850" s="22">
        <v>4.9000000000000004</v>
      </c>
      <c r="H1850" s="22">
        <v>0</v>
      </c>
      <c r="I1850" s="22">
        <v>500609.99</v>
      </c>
      <c r="J1850" s="22">
        <v>0</v>
      </c>
      <c r="K1850" s="22">
        <v>0</v>
      </c>
      <c r="L1850" s="22">
        <v>0</v>
      </c>
      <c r="M1850" s="22">
        <v>0</v>
      </c>
      <c r="N1850" s="22">
        <v>205642.13</v>
      </c>
      <c r="O1850" s="22">
        <v>2089.09</v>
      </c>
      <c r="P1850" s="22">
        <v>0</v>
      </c>
      <c r="Q1850" s="22">
        <v>850407.45810000005</v>
      </c>
      <c r="R1850" s="22">
        <v>0</v>
      </c>
      <c r="S1850" s="22">
        <v>9901.52</v>
      </c>
      <c r="T1850">
        <v>69938.59</v>
      </c>
      <c r="U1850">
        <v>0</v>
      </c>
      <c r="V1850">
        <v>0</v>
      </c>
    </row>
    <row r="1851" spans="1:22" x14ac:dyDescent="0.3">
      <c r="A1851" s="18" t="s">
        <v>99</v>
      </c>
      <c r="B1851" s="17" t="s">
        <v>350</v>
      </c>
      <c r="C1851" s="17" t="s">
        <v>209</v>
      </c>
      <c r="D1851" s="22">
        <v>9261764.8199999891</v>
      </c>
      <c r="E1851" s="22">
        <v>8070537.7604999896</v>
      </c>
      <c r="F1851" s="22">
        <v>1398925.56</v>
      </c>
      <c r="G1851" s="22">
        <v>10.1</v>
      </c>
      <c r="H1851" s="22">
        <v>0</v>
      </c>
      <c r="I1851" s="22">
        <v>457682.19</v>
      </c>
      <c r="J1851" s="22">
        <v>0</v>
      </c>
      <c r="K1851" s="22">
        <v>0</v>
      </c>
      <c r="L1851" s="22">
        <v>0</v>
      </c>
      <c r="M1851" s="22">
        <v>0</v>
      </c>
      <c r="N1851" s="22">
        <v>322605.90999999997</v>
      </c>
      <c r="O1851" s="22">
        <v>3232.92</v>
      </c>
      <c r="P1851" s="22">
        <v>0</v>
      </c>
      <c r="Q1851" s="22">
        <v>2855730.7595000002</v>
      </c>
      <c r="R1851" s="22">
        <v>153133.84</v>
      </c>
      <c r="S1851" s="22">
        <v>112444.3</v>
      </c>
      <c r="T1851">
        <v>40436.620000000003</v>
      </c>
      <c r="U1851">
        <v>0</v>
      </c>
      <c r="V1851">
        <v>0</v>
      </c>
    </row>
    <row r="1852" spans="1:22" x14ac:dyDescent="0.3">
      <c r="A1852" s="18" t="s">
        <v>99</v>
      </c>
      <c r="B1852" s="17" t="s">
        <v>350</v>
      </c>
      <c r="C1852" s="17" t="s">
        <v>210</v>
      </c>
      <c r="D1852" s="22">
        <v>27081533.640000001</v>
      </c>
      <c r="E1852" s="22">
        <v>23689742.324000001</v>
      </c>
      <c r="F1852" s="22">
        <v>2446607.63</v>
      </c>
      <c r="G1852" s="22">
        <v>1.76</v>
      </c>
      <c r="H1852" s="22">
        <v>0</v>
      </c>
      <c r="I1852" s="22">
        <v>758053.77</v>
      </c>
      <c r="J1852" s="22">
        <v>0</v>
      </c>
      <c r="K1852" s="22">
        <v>0</v>
      </c>
      <c r="L1852" s="22">
        <v>0</v>
      </c>
      <c r="M1852" s="22">
        <v>0</v>
      </c>
      <c r="N1852" s="22">
        <v>720430.17</v>
      </c>
      <c r="O1852" s="22">
        <v>10987.59</v>
      </c>
      <c r="P1852" s="22">
        <v>0</v>
      </c>
      <c r="Q1852" s="22">
        <v>6018278.3559999997</v>
      </c>
      <c r="R1852" s="22">
        <v>179698.31</v>
      </c>
      <c r="S1852" s="22">
        <v>181.1</v>
      </c>
      <c r="T1852">
        <v>206409.28</v>
      </c>
      <c r="U1852">
        <v>0</v>
      </c>
      <c r="V1852">
        <v>0.15</v>
      </c>
    </row>
    <row r="1853" spans="1:22" x14ac:dyDescent="0.3">
      <c r="A1853" s="18" t="s">
        <v>99</v>
      </c>
      <c r="B1853" s="17" t="s">
        <v>350</v>
      </c>
      <c r="C1853" s="17" t="s">
        <v>217</v>
      </c>
      <c r="D1853" s="22">
        <v>7652935.3600000003</v>
      </c>
      <c r="E1853" s="22">
        <v>4594706.0033999998</v>
      </c>
      <c r="F1853" s="22">
        <v>645141.81999999995</v>
      </c>
      <c r="G1853" s="22">
        <v>2.12</v>
      </c>
      <c r="H1853" s="22">
        <v>0</v>
      </c>
      <c r="I1853" s="22">
        <v>253658.39</v>
      </c>
      <c r="J1853" s="22">
        <v>0</v>
      </c>
      <c r="K1853" s="22">
        <v>0</v>
      </c>
      <c r="L1853" s="22">
        <v>0</v>
      </c>
      <c r="M1853" s="22">
        <v>0</v>
      </c>
      <c r="N1853" s="22">
        <v>107461.05</v>
      </c>
      <c r="O1853" s="22">
        <v>5016.4399999999996</v>
      </c>
      <c r="P1853" s="22">
        <v>0</v>
      </c>
      <c r="Q1853" s="22">
        <v>3843731.5066</v>
      </c>
      <c r="R1853" s="22">
        <v>93037.89</v>
      </c>
      <c r="S1853" s="22">
        <v>47322.44</v>
      </c>
      <c r="T1853">
        <v>112739.1</v>
      </c>
      <c r="U1853">
        <v>0</v>
      </c>
      <c r="V1853">
        <v>0</v>
      </c>
    </row>
    <row r="1854" spans="1:22" x14ac:dyDescent="0.3">
      <c r="A1854" s="18" t="s">
        <v>99</v>
      </c>
      <c r="B1854" s="17" t="s">
        <v>350</v>
      </c>
      <c r="C1854" s="17" t="s">
        <v>218</v>
      </c>
      <c r="D1854" s="22">
        <v>8325787.2400000002</v>
      </c>
      <c r="E1854" s="22">
        <v>6116965.2687999997</v>
      </c>
      <c r="F1854" s="22">
        <v>795387.18</v>
      </c>
      <c r="G1854" s="22">
        <v>9.08</v>
      </c>
      <c r="H1854" s="22">
        <v>0</v>
      </c>
      <c r="I1854" s="22">
        <v>332274.96000000002</v>
      </c>
      <c r="J1854" s="22">
        <v>0</v>
      </c>
      <c r="K1854" s="22">
        <v>0</v>
      </c>
      <c r="L1854" s="22">
        <v>0</v>
      </c>
      <c r="M1854" s="22">
        <v>0</v>
      </c>
      <c r="N1854" s="22">
        <v>294280.59999999998</v>
      </c>
      <c r="O1854" s="22">
        <v>6204.4</v>
      </c>
      <c r="P1854" s="22">
        <v>0</v>
      </c>
      <c r="Q1854" s="22">
        <v>3120610.0411999999</v>
      </c>
      <c r="R1854" s="22">
        <v>57840.23</v>
      </c>
      <c r="S1854" s="22">
        <v>58560.66</v>
      </c>
      <c r="T1854">
        <v>317358.03999999998</v>
      </c>
      <c r="U1854">
        <v>0</v>
      </c>
      <c r="V1854">
        <v>0</v>
      </c>
    </row>
    <row r="1855" spans="1:22" x14ac:dyDescent="0.3">
      <c r="A1855" s="18" t="s">
        <v>99</v>
      </c>
      <c r="B1855" s="17" t="s">
        <v>350</v>
      </c>
      <c r="C1855" s="17" t="s">
        <v>219</v>
      </c>
      <c r="D1855" s="22">
        <v>14009275.960000001</v>
      </c>
      <c r="E1855" s="22">
        <v>5139456.8415999999</v>
      </c>
      <c r="F1855" s="22">
        <v>3503.28</v>
      </c>
      <c r="G1855" s="22">
        <v>7.1</v>
      </c>
      <c r="H1855" s="22">
        <v>0</v>
      </c>
      <c r="I1855" s="22">
        <v>0</v>
      </c>
      <c r="J1855" s="22">
        <v>0</v>
      </c>
      <c r="K1855" s="22">
        <v>0</v>
      </c>
      <c r="L1855" s="22">
        <v>0</v>
      </c>
      <c r="M1855" s="22">
        <v>0</v>
      </c>
      <c r="N1855" s="22">
        <v>12412.85</v>
      </c>
      <c r="O1855" s="22">
        <v>226.45</v>
      </c>
      <c r="P1855" s="22">
        <v>0</v>
      </c>
      <c r="Q1855" s="22">
        <v>8873677.8484000005</v>
      </c>
      <c r="R1855" s="22">
        <v>355.45</v>
      </c>
      <c r="S1855" s="22">
        <v>0</v>
      </c>
      <c r="T1855">
        <v>0</v>
      </c>
      <c r="U1855">
        <v>0</v>
      </c>
      <c r="V1855">
        <v>0</v>
      </c>
    </row>
    <row r="1856" spans="1:22" x14ac:dyDescent="0.3">
      <c r="A1856" s="18" t="s">
        <v>99</v>
      </c>
      <c r="B1856" s="17" t="s">
        <v>350</v>
      </c>
      <c r="C1856" s="17" t="s">
        <v>220</v>
      </c>
      <c r="D1856" s="22">
        <v>2059865.52</v>
      </c>
      <c r="E1856" s="22">
        <v>924413.91230000101</v>
      </c>
      <c r="F1856" s="22">
        <v>20441.810000000001</v>
      </c>
      <c r="G1856" s="22">
        <v>7.88</v>
      </c>
      <c r="H1856" s="22">
        <v>0</v>
      </c>
      <c r="I1856" s="22">
        <v>0</v>
      </c>
      <c r="J1856" s="22">
        <v>0</v>
      </c>
      <c r="K1856" s="22">
        <v>0</v>
      </c>
      <c r="L1856" s="22">
        <v>0</v>
      </c>
      <c r="M1856" s="22">
        <v>0</v>
      </c>
      <c r="N1856" s="22">
        <v>83241.070000000007</v>
      </c>
      <c r="O1856" s="22">
        <v>1413.86</v>
      </c>
      <c r="P1856" s="22">
        <v>0</v>
      </c>
      <c r="Q1856" s="22">
        <v>1257951.8977000001</v>
      </c>
      <c r="R1856" s="22">
        <v>102058.48</v>
      </c>
      <c r="S1856" s="22">
        <v>0</v>
      </c>
      <c r="T1856">
        <v>2809.83</v>
      </c>
      <c r="U1856">
        <v>0</v>
      </c>
      <c r="V1856">
        <v>0</v>
      </c>
    </row>
    <row r="1857" spans="1:22" x14ac:dyDescent="0.3">
      <c r="A1857" s="18" t="s">
        <v>99</v>
      </c>
      <c r="B1857" s="17" t="s">
        <v>350</v>
      </c>
      <c r="C1857" s="17" t="s">
        <v>153</v>
      </c>
      <c r="D1857" s="22">
        <v>2919198.22</v>
      </c>
      <c r="E1857" s="22">
        <v>1373923.2882999999</v>
      </c>
      <c r="F1857" s="22">
        <v>121303.94</v>
      </c>
      <c r="G1857" s="22">
        <v>1.1399999999999999</v>
      </c>
      <c r="H1857" s="22">
        <v>0</v>
      </c>
      <c r="I1857" s="22">
        <v>0</v>
      </c>
      <c r="J1857" s="22">
        <v>0</v>
      </c>
      <c r="K1857" s="22">
        <v>0</v>
      </c>
      <c r="L1857" s="22">
        <v>0</v>
      </c>
      <c r="M1857" s="22">
        <v>0</v>
      </c>
      <c r="N1857" s="22">
        <v>553.57000000000005</v>
      </c>
      <c r="O1857" s="22">
        <v>454.57</v>
      </c>
      <c r="P1857" s="22">
        <v>0</v>
      </c>
      <c r="Q1857" s="22">
        <v>1666937.1117</v>
      </c>
      <c r="R1857" s="22">
        <v>358.24</v>
      </c>
      <c r="S1857" s="22">
        <v>0</v>
      </c>
      <c r="T1857">
        <v>0</v>
      </c>
      <c r="U1857">
        <v>0</v>
      </c>
      <c r="V1857">
        <v>0</v>
      </c>
    </row>
    <row r="1858" spans="1:22" x14ac:dyDescent="0.3">
      <c r="A1858" s="18" t="s">
        <v>99</v>
      </c>
      <c r="B1858" s="17" t="s">
        <v>350</v>
      </c>
      <c r="C1858" s="17" t="s">
        <v>154</v>
      </c>
      <c r="D1858" s="22">
        <v>1858884.86</v>
      </c>
      <c r="E1858" s="22">
        <v>2247107.6768</v>
      </c>
      <c r="F1858" s="22">
        <v>388514.03</v>
      </c>
      <c r="G1858" s="22">
        <v>1</v>
      </c>
      <c r="H1858" s="22">
        <v>0</v>
      </c>
      <c r="I1858" s="22">
        <v>179470.89</v>
      </c>
      <c r="J1858" s="22">
        <v>0</v>
      </c>
      <c r="K1858" s="22">
        <v>0</v>
      </c>
      <c r="L1858" s="22">
        <v>0</v>
      </c>
      <c r="M1858" s="22">
        <v>0</v>
      </c>
      <c r="N1858" s="22">
        <v>64147.21</v>
      </c>
      <c r="O1858" s="22">
        <v>25</v>
      </c>
      <c r="P1858" s="22">
        <v>0</v>
      </c>
      <c r="Q1858" s="22">
        <v>291.21319999999997</v>
      </c>
      <c r="R1858" s="22">
        <v>0</v>
      </c>
      <c r="S1858" s="22">
        <v>0</v>
      </c>
      <c r="T1858">
        <v>0</v>
      </c>
      <c r="U1858">
        <v>0</v>
      </c>
      <c r="V1858">
        <v>0</v>
      </c>
    </row>
    <row r="1859" spans="1:22" x14ac:dyDescent="0.3">
      <c r="A1859" s="18" t="s">
        <v>100</v>
      </c>
      <c r="B1859" s="17" t="s">
        <v>351</v>
      </c>
      <c r="C1859" s="17" t="s">
        <v>129</v>
      </c>
      <c r="D1859" s="22">
        <v>5097272.48999999</v>
      </c>
      <c r="E1859" s="22">
        <v>4949236.4654999897</v>
      </c>
      <c r="F1859" s="22">
        <v>334247.61</v>
      </c>
      <c r="G1859" s="22">
        <v>3.58</v>
      </c>
      <c r="H1859" s="22">
        <v>0</v>
      </c>
      <c r="I1859" s="22">
        <v>129034.38</v>
      </c>
      <c r="J1859" s="22">
        <v>0</v>
      </c>
      <c r="K1859" s="22">
        <v>0</v>
      </c>
      <c r="L1859" s="22">
        <v>0</v>
      </c>
      <c r="M1859" s="22">
        <v>0</v>
      </c>
      <c r="N1859" s="22">
        <v>94316.59</v>
      </c>
      <c r="O1859" s="22">
        <v>125</v>
      </c>
      <c r="P1859" s="22">
        <v>0</v>
      </c>
      <c r="Q1859" s="22">
        <v>482283.63449999999</v>
      </c>
      <c r="R1859" s="22">
        <v>0</v>
      </c>
      <c r="S1859" s="22">
        <v>0</v>
      </c>
      <c r="T1859">
        <v>224352.1</v>
      </c>
      <c r="U1859">
        <v>0</v>
      </c>
      <c r="V1859">
        <v>0</v>
      </c>
    </row>
    <row r="1860" spans="1:22" x14ac:dyDescent="0.3">
      <c r="A1860" s="18" t="s">
        <v>100</v>
      </c>
      <c r="B1860" s="17" t="s">
        <v>351</v>
      </c>
      <c r="C1860" s="17" t="s">
        <v>130</v>
      </c>
      <c r="D1860" s="22">
        <v>6439472.8200000003</v>
      </c>
      <c r="E1860" s="22">
        <v>9224398.4320999999</v>
      </c>
      <c r="F1860" s="22">
        <v>2845003.02</v>
      </c>
      <c r="G1860" s="22">
        <v>4.9000000000000004</v>
      </c>
      <c r="H1860" s="22">
        <v>0</v>
      </c>
      <c r="I1860" s="22">
        <v>224829.27</v>
      </c>
      <c r="J1860" s="22">
        <v>0</v>
      </c>
      <c r="K1860" s="22">
        <v>0</v>
      </c>
      <c r="L1860" s="22">
        <v>0</v>
      </c>
      <c r="M1860" s="22">
        <v>0</v>
      </c>
      <c r="N1860" s="22">
        <v>430965.15</v>
      </c>
      <c r="O1860" s="22">
        <v>292.48</v>
      </c>
      <c r="P1860" s="22">
        <v>0</v>
      </c>
      <c r="Q1860" s="22">
        <v>89271.677899999995</v>
      </c>
      <c r="R1860" s="22">
        <v>26229.91</v>
      </c>
      <c r="S1860" s="22">
        <v>2964.36</v>
      </c>
      <c r="T1860">
        <v>3688.11</v>
      </c>
      <c r="U1860">
        <v>0</v>
      </c>
      <c r="V1860">
        <v>0</v>
      </c>
    </row>
    <row r="1861" spans="1:22" x14ac:dyDescent="0.3">
      <c r="A1861" s="18" t="s">
        <v>100</v>
      </c>
      <c r="B1861" s="17" t="s">
        <v>351</v>
      </c>
      <c r="C1861" s="17" t="s">
        <v>131</v>
      </c>
      <c r="D1861" s="22">
        <v>1851943.67</v>
      </c>
      <c r="E1861" s="22">
        <v>1859817.6721999999</v>
      </c>
      <c r="F1861" s="22">
        <v>90513.46</v>
      </c>
      <c r="G1861" s="22">
        <v>3.95</v>
      </c>
      <c r="H1861" s="22">
        <v>0</v>
      </c>
      <c r="I1861" s="22">
        <v>35480.33</v>
      </c>
      <c r="J1861" s="22">
        <v>0</v>
      </c>
      <c r="K1861" s="22">
        <v>0</v>
      </c>
      <c r="L1861" s="22">
        <v>0</v>
      </c>
      <c r="M1861" s="22">
        <v>0</v>
      </c>
      <c r="N1861" s="22">
        <v>72547.47</v>
      </c>
      <c r="O1861" s="22">
        <v>173.61</v>
      </c>
      <c r="P1861" s="22">
        <v>0</v>
      </c>
      <c r="Q1861" s="22">
        <v>82639.457800000004</v>
      </c>
      <c r="R1861" s="22">
        <v>0</v>
      </c>
      <c r="S1861" s="22">
        <v>0</v>
      </c>
      <c r="T1861">
        <v>0</v>
      </c>
      <c r="U1861">
        <v>0</v>
      </c>
      <c r="V1861">
        <v>0</v>
      </c>
    </row>
    <row r="1862" spans="1:22" x14ac:dyDescent="0.3">
      <c r="A1862" s="18" t="s">
        <v>100</v>
      </c>
      <c r="B1862" s="17" t="s">
        <v>351</v>
      </c>
      <c r="C1862" s="17" t="s">
        <v>132</v>
      </c>
      <c r="D1862" s="22">
        <v>186060.9</v>
      </c>
      <c r="E1862" s="22">
        <v>232067.98</v>
      </c>
      <c r="F1862" s="22">
        <v>46007.08</v>
      </c>
      <c r="G1862" s="22">
        <v>0</v>
      </c>
      <c r="H1862" s="22">
        <v>0</v>
      </c>
      <c r="I1862" s="22">
        <v>8274.58</v>
      </c>
      <c r="J1862" s="22">
        <v>0</v>
      </c>
      <c r="K1862" s="22">
        <v>0</v>
      </c>
      <c r="L1862" s="22">
        <v>0</v>
      </c>
      <c r="M1862" s="22">
        <v>0</v>
      </c>
      <c r="N1862" s="22">
        <v>14847.05</v>
      </c>
      <c r="O1862" s="22">
        <v>0</v>
      </c>
      <c r="P1862" s="22">
        <v>0</v>
      </c>
      <c r="Q1862" s="22">
        <v>0</v>
      </c>
      <c r="R1862" s="22">
        <v>0</v>
      </c>
      <c r="S1862" s="22">
        <v>0</v>
      </c>
      <c r="T1862">
        <v>0</v>
      </c>
      <c r="U1862">
        <v>0</v>
      </c>
      <c r="V1862">
        <v>0</v>
      </c>
    </row>
    <row r="1863" spans="1:22" x14ac:dyDescent="0.3">
      <c r="A1863" s="18" t="s">
        <v>100</v>
      </c>
      <c r="B1863" s="17" t="s">
        <v>351</v>
      </c>
      <c r="C1863" s="17" t="s">
        <v>133</v>
      </c>
      <c r="D1863" s="22">
        <v>2176499.6800000002</v>
      </c>
      <c r="E1863" s="22">
        <v>2340467.56</v>
      </c>
      <c r="F1863" s="22">
        <v>163967.88</v>
      </c>
      <c r="G1863" s="22">
        <v>9.08</v>
      </c>
      <c r="H1863" s="22">
        <v>0</v>
      </c>
      <c r="I1863" s="22">
        <v>62188.9</v>
      </c>
      <c r="J1863" s="22">
        <v>0</v>
      </c>
      <c r="K1863" s="22">
        <v>0</v>
      </c>
      <c r="L1863" s="22">
        <v>0</v>
      </c>
      <c r="M1863" s="22">
        <v>0</v>
      </c>
      <c r="N1863" s="22">
        <v>50147.25</v>
      </c>
      <c r="O1863" s="22">
        <v>125</v>
      </c>
      <c r="P1863" s="22">
        <v>0</v>
      </c>
      <c r="Q1863" s="22">
        <v>0</v>
      </c>
      <c r="R1863" s="22">
        <v>0</v>
      </c>
      <c r="S1863" s="22">
        <v>0</v>
      </c>
      <c r="T1863">
        <v>0</v>
      </c>
      <c r="U1863">
        <v>0</v>
      </c>
      <c r="V1863">
        <v>0</v>
      </c>
    </row>
    <row r="1864" spans="1:22" x14ac:dyDescent="0.3">
      <c r="A1864" s="18" t="s">
        <v>100</v>
      </c>
      <c r="B1864" s="17" t="s">
        <v>351</v>
      </c>
      <c r="C1864" s="17" t="s">
        <v>134</v>
      </c>
      <c r="D1864" s="22">
        <v>401712.97</v>
      </c>
      <c r="E1864" s="22">
        <v>509791.73</v>
      </c>
      <c r="F1864" s="22">
        <v>108078.76</v>
      </c>
      <c r="G1864" s="22">
        <v>0</v>
      </c>
      <c r="H1864" s="22">
        <v>0</v>
      </c>
      <c r="I1864" s="22">
        <v>16651.61</v>
      </c>
      <c r="J1864" s="22">
        <v>0</v>
      </c>
      <c r="K1864" s="22">
        <v>0</v>
      </c>
      <c r="L1864" s="22">
        <v>0</v>
      </c>
      <c r="M1864" s="22">
        <v>0</v>
      </c>
      <c r="N1864" s="22">
        <v>22491.41</v>
      </c>
      <c r="O1864" s="22">
        <v>25</v>
      </c>
      <c r="P1864" s="22">
        <v>0</v>
      </c>
      <c r="Q1864" s="22">
        <v>0</v>
      </c>
      <c r="R1864" s="22">
        <v>0</v>
      </c>
      <c r="S1864" s="22">
        <v>0</v>
      </c>
      <c r="T1864">
        <v>0</v>
      </c>
      <c r="U1864">
        <v>0</v>
      </c>
      <c r="V1864">
        <v>0</v>
      </c>
    </row>
    <row r="1865" spans="1:22" x14ac:dyDescent="0.3">
      <c r="A1865" s="18" t="s">
        <v>100</v>
      </c>
      <c r="B1865" s="17" t="s">
        <v>351</v>
      </c>
      <c r="C1865" s="17" t="s">
        <v>135</v>
      </c>
      <c r="D1865" s="22">
        <v>2398111.12</v>
      </c>
      <c r="E1865" s="22">
        <v>2515019.37</v>
      </c>
      <c r="F1865" s="22">
        <v>116908.25</v>
      </c>
      <c r="G1865" s="22">
        <v>2.2200000000000002</v>
      </c>
      <c r="H1865" s="22">
        <v>0</v>
      </c>
      <c r="I1865" s="22">
        <v>42201.24</v>
      </c>
      <c r="J1865" s="22">
        <v>0</v>
      </c>
      <c r="K1865" s="22">
        <v>0</v>
      </c>
      <c r="L1865" s="22">
        <v>0</v>
      </c>
      <c r="M1865" s="22">
        <v>0</v>
      </c>
      <c r="N1865" s="22">
        <v>83708.66</v>
      </c>
      <c r="O1865" s="22">
        <v>189.87</v>
      </c>
      <c r="P1865" s="22">
        <v>0</v>
      </c>
      <c r="Q1865" s="22">
        <v>0</v>
      </c>
      <c r="R1865" s="22">
        <v>0</v>
      </c>
      <c r="S1865" s="22">
        <v>0</v>
      </c>
      <c r="T1865">
        <v>0</v>
      </c>
      <c r="U1865">
        <v>0</v>
      </c>
      <c r="V1865">
        <v>0</v>
      </c>
    </row>
    <row r="1866" spans="1:22" x14ac:dyDescent="0.3">
      <c r="A1866" s="18" t="s">
        <v>100</v>
      </c>
      <c r="B1866" s="17" t="s">
        <v>351</v>
      </c>
      <c r="C1866" s="17" t="s">
        <v>136</v>
      </c>
      <c r="D1866" s="22">
        <v>23239.5</v>
      </c>
      <c r="E1866" s="22">
        <v>38548.42</v>
      </c>
      <c r="F1866" s="22">
        <v>15308.92</v>
      </c>
      <c r="G1866" s="22">
        <v>0</v>
      </c>
      <c r="H1866" s="22">
        <v>0</v>
      </c>
      <c r="I1866" s="22">
        <v>1332.38</v>
      </c>
      <c r="J1866" s="22">
        <v>0</v>
      </c>
      <c r="K1866" s="22">
        <v>0</v>
      </c>
      <c r="L1866" s="22">
        <v>0</v>
      </c>
      <c r="M1866" s="22">
        <v>0</v>
      </c>
      <c r="N1866" s="22">
        <v>0</v>
      </c>
      <c r="O1866" s="22">
        <v>0</v>
      </c>
      <c r="P1866" s="22">
        <v>0</v>
      </c>
      <c r="Q1866" s="22">
        <v>0</v>
      </c>
      <c r="R1866" s="22">
        <v>0</v>
      </c>
      <c r="S1866" s="22">
        <v>0</v>
      </c>
      <c r="T1866">
        <v>0</v>
      </c>
      <c r="U1866">
        <v>0</v>
      </c>
      <c r="V1866">
        <v>0</v>
      </c>
    </row>
    <row r="1867" spans="1:22" x14ac:dyDescent="0.3">
      <c r="A1867" s="18" t="s">
        <v>100</v>
      </c>
      <c r="B1867" s="17" t="s">
        <v>351</v>
      </c>
      <c r="C1867" s="17" t="s">
        <v>137</v>
      </c>
      <c r="D1867" s="22">
        <v>2019903.91</v>
      </c>
      <c r="E1867" s="22">
        <v>2128777.73</v>
      </c>
      <c r="F1867" s="22">
        <v>108873.82</v>
      </c>
      <c r="G1867" s="22">
        <v>0.47</v>
      </c>
      <c r="H1867" s="22">
        <v>0</v>
      </c>
      <c r="I1867" s="22">
        <v>41152.269999999997</v>
      </c>
      <c r="J1867" s="22">
        <v>0</v>
      </c>
      <c r="K1867" s="22">
        <v>0</v>
      </c>
      <c r="L1867" s="22">
        <v>0</v>
      </c>
      <c r="M1867" s="22">
        <v>0</v>
      </c>
      <c r="N1867" s="22">
        <v>93109.73</v>
      </c>
      <c r="O1867" s="22">
        <v>75</v>
      </c>
      <c r="P1867" s="22">
        <v>0</v>
      </c>
      <c r="Q1867" s="22">
        <v>0</v>
      </c>
      <c r="R1867" s="22">
        <v>0</v>
      </c>
      <c r="S1867" s="22">
        <v>0</v>
      </c>
      <c r="T1867">
        <v>0</v>
      </c>
      <c r="U1867">
        <v>0</v>
      </c>
      <c r="V1867">
        <v>0</v>
      </c>
    </row>
    <row r="1868" spans="1:22" x14ac:dyDescent="0.3">
      <c r="A1868" s="18" t="s">
        <v>100</v>
      </c>
      <c r="B1868" s="17" t="s">
        <v>351</v>
      </c>
      <c r="C1868" s="17" t="s">
        <v>138</v>
      </c>
      <c r="D1868" s="22">
        <v>2290382.86</v>
      </c>
      <c r="E1868" s="22">
        <v>2282317.0921</v>
      </c>
      <c r="F1868" s="22">
        <v>58832.87</v>
      </c>
      <c r="G1868" s="22">
        <v>0</v>
      </c>
      <c r="H1868" s="22">
        <v>0</v>
      </c>
      <c r="I1868" s="22">
        <v>22421.49</v>
      </c>
      <c r="J1868" s="22">
        <v>0</v>
      </c>
      <c r="K1868" s="22">
        <v>0</v>
      </c>
      <c r="L1868" s="22">
        <v>0</v>
      </c>
      <c r="M1868" s="22">
        <v>0</v>
      </c>
      <c r="N1868" s="22">
        <v>30170.5</v>
      </c>
      <c r="O1868" s="22">
        <v>0</v>
      </c>
      <c r="P1868" s="22">
        <v>0</v>
      </c>
      <c r="Q1868" s="22">
        <v>66898.637900000002</v>
      </c>
      <c r="R1868" s="22">
        <v>0</v>
      </c>
      <c r="S1868" s="22">
        <v>0</v>
      </c>
      <c r="T1868">
        <v>0</v>
      </c>
      <c r="U1868">
        <v>0</v>
      </c>
      <c r="V1868">
        <v>0</v>
      </c>
    </row>
    <row r="1869" spans="1:22" x14ac:dyDescent="0.3">
      <c r="A1869" s="18" t="s">
        <v>100</v>
      </c>
      <c r="B1869" s="17" t="s">
        <v>351</v>
      </c>
      <c r="C1869" s="17" t="s">
        <v>139</v>
      </c>
      <c r="D1869" s="22">
        <v>378606.11</v>
      </c>
      <c r="E1869" s="22">
        <v>512496.56</v>
      </c>
      <c r="F1869" s="22">
        <v>133890.45000000001</v>
      </c>
      <c r="G1869" s="22">
        <v>4.4000000000000004</v>
      </c>
      <c r="H1869" s="22">
        <v>0</v>
      </c>
      <c r="I1869" s="22">
        <v>14074.6</v>
      </c>
      <c r="J1869" s="22">
        <v>0</v>
      </c>
      <c r="K1869" s="22">
        <v>0</v>
      </c>
      <c r="L1869" s="22">
        <v>0</v>
      </c>
      <c r="M1869" s="22">
        <v>0</v>
      </c>
      <c r="N1869" s="22">
        <v>37719.050000000003</v>
      </c>
      <c r="O1869" s="22">
        <v>25</v>
      </c>
      <c r="P1869" s="22">
        <v>0</v>
      </c>
      <c r="Q1869" s="22">
        <v>0</v>
      </c>
      <c r="R1869" s="22">
        <v>0</v>
      </c>
      <c r="S1869" s="22">
        <v>0</v>
      </c>
      <c r="T1869">
        <v>0</v>
      </c>
      <c r="U1869">
        <v>0</v>
      </c>
      <c r="V1869">
        <v>0</v>
      </c>
    </row>
    <row r="1870" spans="1:22" x14ac:dyDescent="0.3">
      <c r="A1870" s="18" t="s">
        <v>100</v>
      </c>
      <c r="B1870" s="17" t="s">
        <v>351</v>
      </c>
      <c r="C1870" s="17" t="s">
        <v>140</v>
      </c>
      <c r="D1870" s="22">
        <v>0</v>
      </c>
      <c r="E1870" s="22">
        <v>0</v>
      </c>
      <c r="F1870" s="22">
        <v>0</v>
      </c>
      <c r="G1870" s="22">
        <v>0</v>
      </c>
      <c r="H1870" s="22">
        <v>0</v>
      </c>
      <c r="I1870" s="22">
        <v>0</v>
      </c>
      <c r="J1870" s="22">
        <v>0</v>
      </c>
      <c r="K1870" s="22">
        <v>0</v>
      </c>
      <c r="L1870" s="22">
        <v>0</v>
      </c>
      <c r="M1870" s="22">
        <v>0</v>
      </c>
      <c r="N1870" s="22">
        <v>0</v>
      </c>
      <c r="O1870" s="22">
        <v>0</v>
      </c>
      <c r="P1870" s="22">
        <v>0</v>
      </c>
      <c r="Q1870" s="22">
        <v>0</v>
      </c>
      <c r="R1870" s="22">
        <v>0</v>
      </c>
      <c r="S1870" s="22">
        <v>0</v>
      </c>
      <c r="T1870">
        <v>0</v>
      </c>
      <c r="U1870">
        <v>0</v>
      </c>
      <c r="V1870">
        <v>0</v>
      </c>
    </row>
    <row r="1871" spans="1:22" x14ac:dyDescent="0.3">
      <c r="A1871" s="18" t="s">
        <v>101</v>
      </c>
      <c r="B1871" s="17" t="s">
        <v>352</v>
      </c>
      <c r="C1871" s="17" t="s">
        <v>129</v>
      </c>
      <c r="D1871" s="22">
        <v>901578.4</v>
      </c>
      <c r="E1871" s="22">
        <v>929681.56000000099</v>
      </c>
      <c r="F1871" s="22">
        <v>28103.16</v>
      </c>
      <c r="G1871" s="22">
        <v>25.64</v>
      </c>
      <c r="H1871" s="22">
        <v>0</v>
      </c>
      <c r="I1871" s="22">
        <v>0</v>
      </c>
      <c r="J1871" s="22">
        <v>0</v>
      </c>
      <c r="K1871" s="22">
        <v>0</v>
      </c>
      <c r="L1871" s="22">
        <v>0</v>
      </c>
      <c r="M1871" s="22">
        <v>0</v>
      </c>
      <c r="N1871" s="22">
        <v>34049.120000000003</v>
      </c>
      <c r="O1871" s="22">
        <v>50</v>
      </c>
      <c r="P1871" s="22">
        <v>0</v>
      </c>
      <c r="Q1871" s="22">
        <v>0</v>
      </c>
      <c r="R1871" s="22">
        <v>0</v>
      </c>
      <c r="S1871" s="22">
        <v>0</v>
      </c>
      <c r="T1871">
        <v>0</v>
      </c>
      <c r="U1871">
        <v>0</v>
      </c>
      <c r="V1871">
        <v>0</v>
      </c>
    </row>
    <row r="1872" spans="1:22" x14ac:dyDescent="0.3">
      <c r="A1872" s="18" t="s">
        <v>101</v>
      </c>
      <c r="B1872" s="17" t="s">
        <v>352</v>
      </c>
      <c r="C1872" s="17" t="s">
        <v>130</v>
      </c>
      <c r="D1872" s="22">
        <v>1665654.24</v>
      </c>
      <c r="E1872" s="22">
        <v>1708868.04</v>
      </c>
      <c r="F1872" s="22">
        <v>43213.8</v>
      </c>
      <c r="G1872" s="22">
        <v>1.46</v>
      </c>
      <c r="H1872" s="22">
        <v>0</v>
      </c>
      <c r="I1872" s="22">
        <v>0</v>
      </c>
      <c r="J1872" s="22">
        <v>0</v>
      </c>
      <c r="K1872" s="22">
        <v>0</v>
      </c>
      <c r="L1872" s="22">
        <v>0</v>
      </c>
      <c r="M1872" s="22">
        <v>0</v>
      </c>
      <c r="N1872" s="22">
        <v>29859.69</v>
      </c>
      <c r="O1872" s="22">
        <v>50</v>
      </c>
      <c r="P1872" s="22">
        <v>0</v>
      </c>
      <c r="Q1872" s="22">
        <v>0</v>
      </c>
      <c r="R1872" s="22">
        <v>0</v>
      </c>
      <c r="S1872" s="22">
        <v>0</v>
      </c>
      <c r="T1872">
        <v>0</v>
      </c>
      <c r="U1872">
        <v>0</v>
      </c>
      <c r="V1872">
        <v>0</v>
      </c>
    </row>
    <row r="1873" spans="1:22" x14ac:dyDescent="0.3">
      <c r="A1873" s="18" t="s">
        <v>101</v>
      </c>
      <c r="B1873" s="17" t="s">
        <v>352</v>
      </c>
      <c r="C1873" s="17" t="s">
        <v>131</v>
      </c>
      <c r="D1873" s="22">
        <v>1586548.24</v>
      </c>
      <c r="E1873" s="22">
        <v>2255751.2999999998</v>
      </c>
      <c r="F1873" s="22">
        <v>669203.06000000006</v>
      </c>
      <c r="G1873" s="22">
        <v>3.78</v>
      </c>
      <c r="H1873" s="22">
        <v>0</v>
      </c>
      <c r="I1873" s="22">
        <v>0</v>
      </c>
      <c r="J1873" s="22">
        <v>0</v>
      </c>
      <c r="K1873" s="22">
        <v>0</v>
      </c>
      <c r="L1873" s="22">
        <v>0</v>
      </c>
      <c r="M1873" s="22">
        <v>0</v>
      </c>
      <c r="N1873" s="22">
        <v>74538.850000000006</v>
      </c>
      <c r="O1873" s="22">
        <v>25</v>
      </c>
      <c r="P1873" s="22">
        <v>0</v>
      </c>
      <c r="Q1873" s="22">
        <v>0</v>
      </c>
      <c r="R1873" s="22">
        <v>0</v>
      </c>
      <c r="S1873" s="22">
        <v>0</v>
      </c>
      <c r="T1873">
        <v>0</v>
      </c>
      <c r="U1873">
        <v>0</v>
      </c>
      <c r="V1873">
        <v>0</v>
      </c>
    </row>
    <row r="1874" spans="1:22" x14ac:dyDescent="0.3">
      <c r="A1874" s="18" t="s">
        <v>101</v>
      </c>
      <c r="B1874" s="17" t="s">
        <v>352</v>
      </c>
      <c r="C1874" s="17" t="s">
        <v>132</v>
      </c>
      <c r="D1874" s="22">
        <v>947146.900000002</v>
      </c>
      <c r="E1874" s="22">
        <v>976305.18000000203</v>
      </c>
      <c r="F1874" s="22">
        <v>29158.28</v>
      </c>
      <c r="G1874" s="22">
        <v>15.72</v>
      </c>
      <c r="H1874" s="22">
        <v>0</v>
      </c>
      <c r="I1874" s="22">
        <v>0</v>
      </c>
      <c r="J1874" s="22">
        <v>0</v>
      </c>
      <c r="K1874" s="22">
        <v>0</v>
      </c>
      <c r="L1874" s="22">
        <v>0</v>
      </c>
      <c r="M1874" s="22">
        <v>0</v>
      </c>
      <c r="N1874" s="22">
        <v>60965.87</v>
      </c>
      <c r="O1874" s="22">
        <v>25</v>
      </c>
      <c r="P1874" s="22">
        <v>0</v>
      </c>
      <c r="Q1874" s="22">
        <v>0</v>
      </c>
      <c r="R1874" s="22">
        <v>0</v>
      </c>
      <c r="S1874" s="22">
        <v>0</v>
      </c>
      <c r="T1874">
        <v>0</v>
      </c>
      <c r="U1874">
        <v>0</v>
      </c>
      <c r="V1874">
        <v>0</v>
      </c>
    </row>
    <row r="1875" spans="1:22" x14ac:dyDescent="0.3">
      <c r="A1875" s="18" t="s">
        <v>101</v>
      </c>
      <c r="B1875" s="17" t="s">
        <v>352</v>
      </c>
      <c r="C1875" s="17" t="s">
        <v>133</v>
      </c>
      <c r="D1875" s="22">
        <v>1171640.48</v>
      </c>
      <c r="E1875" s="22">
        <v>1193786.04</v>
      </c>
      <c r="F1875" s="22">
        <v>22145.56</v>
      </c>
      <c r="G1875" s="22">
        <v>0</v>
      </c>
      <c r="H1875" s="22">
        <v>0</v>
      </c>
      <c r="I1875" s="22">
        <v>0</v>
      </c>
      <c r="J1875" s="22">
        <v>0</v>
      </c>
      <c r="K1875" s="22">
        <v>0</v>
      </c>
      <c r="L1875" s="22">
        <v>0</v>
      </c>
      <c r="M1875" s="22">
        <v>0</v>
      </c>
      <c r="N1875" s="22">
        <v>25600.99</v>
      </c>
      <c r="O1875" s="22">
        <v>50</v>
      </c>
      <c r="P1875" s="22">
        <v>0</v>
      </c>
      <c r="Q1875" s="22">
        <v>0</v>
      </c>
      <c r="R1875" s="22">
        <v>0</v>
      </c>
      <c r="S1875" s="22">
        <v>0</v>
      </c>
      <c r="T1875">
        <v>0</v>
      </c>
      <c r="U1875">
        <v>0</v>
      </c>
      <c r="V1875">
        <v>0</v>
      </c>
    </row>
    <row r="1876" spans="1:22" x14ac:dyDescent="0.3">
      <c r="A1876" s="18" t="s">
        <v>101</v>
      </c>
      <c r="B1876" s="17" t="s">
        <v>352</v>
      </c>
      <c r="C1876" s="17" t="s">
        <v>134</v>
      </c>
      <c r="D1876" s="22">
        <v>1003967.88</v>
      </c>
      <c r="E1876" s="22">
        <v>1065045.76</v>
      </c>
      <c r="F1876" s="22">
        <v>61077.88</v>
      </c>
      <c r="G1876" s="22">
        <v>37.32</v>
      </c>
      <c r="H1876" s="22">
        <v>0</v>
      </c>
      <c r="I1876" s="22">
        <v>0</v>
      </c>
      <c r="J1876" s="22">
        <v>0</v>
      </c>
      <c r="K1876" s="22">
        <v>0</v>
      </c>
      <c r="L1876" s="22">
        <v>0</v>
      </c>
      <c r="M1876" s="22">
        <v>0</v>
      </c>
      <c r="N1876" s="22">
        <v>34687.64</v>
      </c>
      <c r="O1876" s="22">
        <v>50</v>
      </c>
      <c r="P1876" s="22">
        <v>0</v>
      </c>
      <c r="Q1876" s="22">
        <v>0</v>
      </c>
      <c r="R1876" s="22">
        <v>0</v>
      </c>
      <c r="S1876" s="22">
        <v>0</v>
      </c>
      <c r="T1876">
        <v>0</v>
      </c>
      <c r="U1876">
        <v>0</v>
      </c>
      <c r="V1876">
        <v>0</v>
      </c>
    </row>
    <row r="1877" spans="1:22" x14ac:dyDescent="0.3">
      <c r="A1877" s="18" t="s">
        <v>101</v>
      </c>
      <c r="B1877" s="17" t="s">
        <v>352</v>
      </c>
      <c r="C1877" s="17" t="s">
        <v>135</v>
      </c>
      <c r="D1877" s="22">
        <v>1393148.84</v>
      </c>
      <c r="E1877" s="22">
        <v>1427338.6845</v>
      </c>
      <c r="F1877" s="22">
        <v>40606.28</v>
      </c>
      <c r="G1877" s="22">
        <v>2.96</v>
      </c>
      <c r="H1877" s="22">
        <v>0</v>
      </c>
      <c r="I1877" s="22">
        <v>0</v>
      </c>
      <c r="J1877" s="22">
        <v>0</v>
      </c>
      <c r="K1877" s="22">
        <v>0</v>
      </c>
      <c r="L1877" s="22">
        <v>0</v>
      </c>
      <c r="M1877" s="22">
        <v>0</v>
      </c>
      <c r="N1877" s="22">
        <v>41597.51</v>
      </c>
      <c r="O1877" s="22">
        <v>150</v>
      </c>
      <c r="P1877" s="22">
        <v>0</v>
      </c>
      <c r="Q1877" s="22">
        <v>6416.4354999999996</v>
      </c>
      <c r="R1877" s="22">
        <v>0</v>
      </c>
      <c r="S1877" s="22">
        <v>0</v>
      </c>
      <c r="T1877">
        <v>0</v>
      </c>
      <c r="U1877">
        <v>0</v>
      </c>
      <c r="V1877">
        <v>0</v>
      </c>
    </row>
    <row r="1878" spans="1:22" x14ac:dyDescent="0.3">
      <c r="A1878" s="18" t="s">
        <v>101</v>
      </c>
      <c r="B1878" s="17" t="s">
        <v>352</v>
      </c>
      <c r="C1878" s="17" t="s">
        <v>136</v>
      </c>
      <c r="D1878" s="22">
        <v>288180.52</v>
      </c>
      <c r="E1878" s="22">
        <v>350424.3</v>
      </c>
      <c r="F1878" s="22">
        <v>62243.78</v>
      </c>
      <c r="G1878" s="22">
        <v>2</v>
      </c>
      <c r="H1878" s="22">
        <v>0</v>
      </c>
      <c r="I1878" s="22">
        <v>0</v>
      </c>
      <c r="J1878" s="22">
        <v>0</v>
      </c>
      <c r="K1878" s="22">
        <v>0</v>
      </c>
      <c r="L1878" s="22">
        <v>0</v>
      </c>
      <c r="M1878" s="22">
        <v>0</v>
      </c>
      <c r="N1878" s="22">
        <v>35880.879999999997</v>
      </c>
      <c r="O1878" s="22">
        <v>0</v>
      </c>
      <c r="P1878" s="22">
        <v>0</v>
      </c>
      <c r="Q1878" s="22">
        <v>0</v>
      </c>
      <c r="R1878" s="22">
        <v>0</v>
      </c>
      <c r="S1878" s="22">
        <v>0</v>
      </c>
      <c r="T1878">
        <v>0</v>
      </c>
      <c r="U1878">
        <v>0</v>
      </c>
      <c r="V1878">
        <v>0</v>
      </c>
    </row>
    <row r="1879" spans="1:22" x14ac:dyDescent="0.3">
      <c r="A1879" s="18" t="s">
        <v>102</v>
      </c>
      <c r="B1879" s="17" t="s">
        <v>353</v>
      </c>
      <c r="C1879" s="17" t="s">
        <v>145</v>
      </c>
      <c r="D1879" s="22">
        <v>2623208.54</v>
      </c>
      <c r="E1879" s="22">
        <v>2958134.82</v>
      </c>
      <c r="F1879" s="22">
        <v>334926.28000000003</v>
      </c>
      <c r="G1879" s="22">
        <v>19.16</v>
      </c>
      <c r="H1879" s="22">
        <v>57.06</v>
      </c>
      <c r="I1879" s="22">
        <v>67366.81</v>
      </c>
      <c r="J1879" s="22">
        <v>0</v>
      </c>
      <c r="K1879" s="22">
        <v>0</v>
      </c>
      <c r="L1879" s="22">
        <v>0</v>
      </c>
      <c r="M1879" s="22">
        <v>0</v>
      </c>
      <c r="N1879" s="22">
        <v>101858.07</v>
      </c>
      <c r="O1879" s="22">
        <v>1212.5899999999999</v>
      </c>
      <c r="P1879" s="22">
        <v>0</v>
      </c>
      <c r="Q1879" s="22">
        <v>0</v>
      </c>
      <c r="R1879" s="22">
        <v>0</v>
      </c>
      <c r="S1879" s="22">
        <v>0</v>
      </c>
      <c r="T1879">
        <v>0</v>
      </c>
      <c r="U1879">
        <v>0</v>
      </c>
      <c r="V1879">
        <v>0</v>
      </c>
    </row>
    <row r="1880" spans="1:22" x14ac:dyDescent="0.3">
      <c r="A1880" s="18" t="s">
        <v>102</v>
      </c>
      <c r="B1880" s="17" t="s">
        <v>353</v>
      </c>
      <c r="C1880" s="17" t="s">
        <v>146</v>
      </c>
      <c r="D1880" s="22">
        <v>52409.74</v>
      </c>
      <c r="E1880" s="22">
        <v>65146.879999999997</v>
      </c>
      <c r="F1880" s="22">
        <v>12737.14</v>
      </c>
      <c r="G1880" s="22">
        <v>4.72</v>
      </c>
      <c r="H1880" s="22">
        <v>0</v>
      </c>
      <c r="I1880" s="22">
        <v>2533.6799999999998</v>
      </c>
      <c r="J1880" s="22">
        <v>0</v>
      </c>
      <c r="K1880" s="22">
        <v>0</v>
      </c>
      <c r="L1880" s="22">
        <v>0</v>
      </c>
      <c r="M1880" s="22">
        <v>0</v>
      </c>
      <c r="N1880" s="22">
        <v>2956.9</v>
      </c>
      <c r="O1880" s="22">
        <v>0</v>
      </c>
      <c r="P1880" s="22">
        <v>0</v>
      </c>
      <c r="Q1880" s="22">
        <v>0</v>
      </c>
      <c r="R1880" s="22">
        <v>0</v>
      </c>
      <c r="S1880" s="22">
        <v>0</v>
      </c>
      <c r="T1880">
        <v>0</v>
      </c>
      <c r="U1880">
        <v>0</v>
      </c>
      <c r="V1880">
        <v>0</v>
      </c>
    </row>
    <row r="1881" spans="1:22" x14ac:dyDescent="0.3">
      <c r="A1881" s="18" t="s">
        <v>102</v>
      </c>
      <c r="B1881" s="17" t="s">
        <v>353</v>
      </c>
      <c r="C1881" s="17" t="s">
        <v>147</v>
      </c>
      <c r="D1881" s="22">
        <v>33275341.639999799</v>
      </c>
      <c r="E1881" s="22">
        <v>36536058.665499799</v>
      </c>
      <c r="F1881" s="22">
        <v>3713773.81</v>
      </c>
      <c r="G1881" s="22">
        <v>16.3</v>
      </c>
      <c r="H1881" s="22">
        <v>45.44</v>
      </c>
      <c r="I1881" s="22">
        <v>1366477.6</v>
      </c>
      <c r="J1881" s="22">
        <v>0</v>
      </c>
      <c r="K1881" s="22">
        <v>0</v>
      </c>
      <c r="L1881" s="22">
        <v>0</v>
      </c>
      <c r="M1881" s="22">
        <v>0</v>
      </c>
      <c r="N1881" s="22">
        <v>1376955.09</v>
      </c>
      <c r="O1881" s="22">
        <v>4981.66</v>
      </c>
      <c r="P1881" s="22">
        <v>0</v>
      </c>
      <c r="Q1881" s="22">
        <v>453056.78450000001</v>
      </c>
      <c r="R1881" s="22">
        <v>0</v>
      </c>
      <c r="S1881" s="22">
        <v>0</v>
      </c>
      <c r="T1881">
        <v>15119.02</v>
      </c>
      <c r="U1881">
        <v>0</v>
      </c>
      <c r="V1881">
        <v>0</v>
      </c>
    </row>
    <row r="1882" spans="1:22" x14ac:dyDescent="0.3">
      <c r="A1882" s="18" t="s">
        <v>102</v>
      </c>
      <c r="B1882" s="17" t="s">
        <v>353</v>
      </c>
      <c r="C1882" s="17" t="s">
        <v>148</v>
      </c>
      <c r="D1882" s="22">
        <v>21569374.760000002</v>
      </c>
      <c r="E1882" s="22">
        <v>28759946.32</v>
      </c>
      <c r="F1882" s="22">
        <v>7190571.5599999996</v>
      </c>
      <c r="G1882" s="22">
        <v>30.61</v>
      </c>
      <c r="H1882" s="22">
        <v>0</v>
      </c>
      <c r="I1882" s="22">
        <v>643925.77</v>
      </c>
      <c r="J1882" s="22">
        <v>0</v>
      </c>
      <c r="K1882" s="22">
        <v>0</v>
      </c>
      <c r="L1882" s="22">
        <v>0</v>
      </c>
      <c r="M1882" s="22">
        <v>0</v>
      </c>
      <c r="N1882" s="22">
        <v>2395767.23</v>
      </c>
      <c r="O1882" s="22">
        <v>20484.34</v>
      </c>
      <c r="P1882" s="22">
        <v>0</v>
      </c>
      <c r="Q1882" s="22">
        <v>0</v>
      </c>
      <c r="R1882" s="22">
        <v>0</v>
      </c>
      <c r="S1882" s="22">
        <v>0</v>
      </c>
      <c r="T1882">
        <v>0</v>
      </c>
      <c r="U1882">
        <v>0</v>
      </c>
      <c r="V1882">
        <v>0</v>
      </c>
    </row>
    <row r="1883" spans="1:22" x14ac:dyDescent="0.3">
      <c r="A1883" s="18" t="s">
        <v>102</v>
      </c>
      <c r="B1883" s="17" t="s">
        <v>353</v>
      </c>
      <c r="C1883" s="17" t="s">
        <v>149</v>
      </c>
      <c r="D1883" s="22">
        <v>64847.72</v>
      </c>
      <c r="E1883" s="22">
        <v>93021.65</v>
      </c>
      <c r="F1883" s="22">
        <v>28173.93</v>
      </c>
      <c r="G1883" s="22">
        <v>0</v>
      </c>
      <c r="H1883" s="22">
        <v>0</v>
      </c>
      <c r="I1883" s="22">
        <v>4701.34</v>
      </c>
      <c r="J1883" s="22">
        <v>0</v>
      </c>
      <c r="K1883" s="22">
        <v>0</v>
      </c>
      <c r="L1883" s="22">
        <v>0</v>
      </c>
      <c r="M1883" s="22">
        <v>0</v>
      </c>
      <c r="N1883" s="22">
        <v>0</v>
      </c>
      <c r="O1883" s="22">
        <v>0</v>
      </c>
      <c r="P1883" s="22">
        <v>0</v>
      </c>
      <c r="Q1883" s="22">
        <v>0</v>
      </c>
      <c r="R1883" s="22">
        <v>0</v>
      </c>
      <c r="S1883" s="22">
        <v>0</v>
      </c>
      <c r="T1883">
        <v>0</v>
      </c>
      <c r="U1883">
        <v>0</v>
      </c>
      <c r="V1883">
        <v>0</v>
      </c>
    </row>
    <row r="1884" spans="1:22" x14ac:dyDescent="0.3">
      <c r="A1884" s="18" t="s">
        <v>102</v>
      </c>
      <c r="B1884" s="17" t="s">
        <v>353</v>
      </c>
      <c r="C1884" s="17" t="s">
        <v>150</v>
      </c>
      <c r="D1884" s="22">
        <v>9210410.4399999604</v>
      </c>
      <c r="E1884" s="22">
        <v>10773256.351</v>
      </c>
      <c r="F1884" s="22">
        <v>1612286.95</v>
      </c>
      <c r="G1884" s="22">
        <v>24.97</v>
      </c>
      <c r="H1884" s="22">
        <v>227.38</v>
      </c>
      <c r="I1884" s="22">
        <v>362855.23</v>
      </c>
      <c r="J1884" s="22">
        <v>0</v>
      </c>
      <c r="K1884" s="22">
        <v>0</v>
      </c>
      <c r="L1884" s="22">
        <v>0</v>
      </c>
      <c r="M1884" s="22">
        <v>0</v>
      </c>
      <c r="N1884" s="22">
        <v>385967.76</v>
      </c>
      <c r="O1884" s="22">
        <v>985.75</v>
      </c>
      <c r="P1884" s="22">
        <v>0</v>
      </c>
      <c r="Q1884" s="22">
        <v>49476.809000000001</v>
      </c>
      <c r="R1884" s="22">
        <v>35.770000000000003</v>
      </c>
      <c r="S1884" s="22">
        <v>0</v>
      </c>
      <c r="T1884">
        <v>1614.4</v>
      </c>
      <c r="U1884">
        <v>0</v>
      </c>
      <c r="V1884">
        <v>0</v>
      </c>
    </row>
    <row r="1885" spans="1:22" x14ac:dyDescent="0.3">
      <c r="A1885" s="18" t="s">
        <v>102</v>
      </c>
      <c r="B1885" s="17" t="s">
        <v>353</v>
      </c>
      <c r="C1885" s="17" t="s">
        <v>151</v>
      </c>
      <c r="D1885" s="22">
        <v>29629.3</v>
      </c>
      <c r="E1885" s="22">
        <v>34484.35</v>
      </c>
      <c r="F1885" s="22">
        <v>4855.05</v>
      </c>
      <c r="G1885" s="22">
        <v>2.86</v>
      </c>
      <c r="H1885" s="22">
        <v>0</v>
      </c>
      <c r="I1885" s="22">
        <v>699.76</v>
      </c>
      <c r="J1885" s="22">
        <v>0</v>
      </c>
      <c r="K1885" s="22">
        <v>0</v>
      </c>
      <c r="L1885" s="22">
        <v>0</v>
      </c>
      <c r="M1885" s="22">
        <v>0</v>
      </c>
      <c r="N1885" s="22">
        <v>0</v>
      </c>
      <c r="O1885" s="22">
        <v>0</v>
      </c>
      <c r="P1885" s="22">
        <v>0</v>
      </c>
      <c r="Q1885" s="22">
        <v>0</v>
      </c>
      <c r="R1885" s="22">
        <v>0</v>
      </c>
      <c r="S1885" s="22">
        <v>0</v>
      </c>
      <c r="T1885">
        <v>0</v>
      </c>
      <c r="U1885">
        <v>0</v>
      </c>
      <c r="V1885">
        <v>0</v>
      </c>
    </row>
    <row r="1886" spans="1:22" x14ac:dyDescent="0.3">
      <c r="A1886" s="18" t="s">
        <v>102</v>
      </c>
      <c r="B1886" s="17" t="s">
        <v>353</v>
      </c>
      <c r="C1886" s="17" t="s">
        <v>200</v>
      </c>
      <c r="D1886" s="22">
        <v>13234035.84</v>
      </c>
      <c r="E1886" s="22">
        <v>13799555.0989</v>
      </c>
      <c r="F1886" s="22">
        <v>1240586.93</v>
      </c>
      <c r="G1886" s="22">
        <v>58.41</v>
      </c>
      <c r="H1886" s="22">
        <v>264.60000000000002</v>
      </c>
      <c r="I1886" s="22">
        <v>446404.65</v>
      </c>
      <c r="J1886" s="22">
        <v>0</v>
      </c>
      <c r="K1886" s="22">
        <v>0</v>
      </c>
      <c r="L1886" s="22">
        <v>0</v>
      </c>
      <c r="M1886" s="22">
        <v>0</v>
      </c>
      <c r="N1886" s="22">
        <v>753613.59</v>
      </c>
      <c r="O1886" s="22">
        <v>2281.31</v>
      </c>
      <c r="P1886" s="22">
        <v>0</v>
      </c>
      <c r="Q1886" s="22">
        <v>675067.67110000004</v>
      </c>
      <c r="R1886" s="22">
        <v>0</v>
      </c>
      <c r="S1886" s="22">
        <v>0</v>
      </c>
      <c r="T1886">
        <v>12734.28</v>
      </c>
      <c r="U1886">
        <v>0</v>
      </c>
      <c r="V1886">
        <v>0</v>
      </c>
    </row>
    <row r="1887" spans="1:22" x14ac:dyDescent="0.3">
      <c r="A1887" s="18" t="s">
        <v>102</v>
      </c>
      <c r="B1887" s="17" t="s">
        <v>353</v>
      </c>
      <c r="C1887" s="17" t="s">
        <v>201</v>
      </c>
      <c r="D1887" s="22">
        <v>9317887.2400000095</v>
      </c>
      <c r="E1887" s="22">
        <v>12754708.220000001</v>
      </c>
      <c r="F1887" s="22">
        <v>3436820.98</v>
      </c>
      <c r="G1887" s="22">
        <v>36.380000000000003</v>
      </c>
      <c r="H1887" s="22">
        <v>0</v>
      </c>
      <c r="I1887" s="22">
        <v>270939.21000000002</v>
      </c>
      <c r="J1887" s="22">
        <v>0</v>
      </c>
      <c r="K1887" s="22">
        <v>0</v>
      </c>
      <c r="L1887" s="22">
        <v>0</v>
      </c>
      <c r="M1887" s="22">
        <v>0</v>
      </c>
      <c r="N1887" s="22">
        <v>619657.89</v>
      </c>
      <c r="O1887" s="22">
        <v>4009.28</v>
      </c>
      <c r="P1887" s="22">
        <v>0</v>
      </c>
      <c r="Q1887" s="22">
        <v>0</v>
      </c>
      <c r="R1887" s="22">
        <v>0</v>
      </c>
      <c r="S1887" s="22">
        <v>0</v>
      </c>
      <c r="T1887">
        <v>0</v>
      </c>
      <c r="U1887">
        <v>0</v>
      </c>
      <c r="V1887">
        <v>0</v>
      </c>
    </row>
    <row r="1888" spans="1:22" x14ac:dyDescent="0.3">
      <c r="A1888" s="18" t="s">
        <v>102</v>
      </c>
      <c r="B1888" s="17" t="s">
        <v>353</v>
      </c>
      <c r="C1888" s="17" t="s">
        <v>205</v>
      </c>
      <c r="D1888" s="22">
        <v>3346612.1</v>
      </c>
      <c r="E1888" s="22">
        <v>3719199.84</v>
      </c>
      <c r="F1888" s="22">
        <v>372587.74</v>
      </c>
      <c r="G1888" s="22">
        <v>0.91</v>
      </c>
      <c r="H1888" s="22">
        <v>0</v>
      </c>
      <c r="I1888" s="22">
        <v>114559.52</v>
      </c>
      <c r="J1888" s="22">
        <v>0</v>
      </c>
      <c r="K1888" s="22">
        <v>0</v>
      </c>
      <c r="L1888" s="22">
        <v>0</v>
      </c>
      <c r="M1888" s="22">
        <v>0</v>
      </c>
      <c r="N1888" s="22">
        <v>154793.59</v>
      </c>
      <c r="O1888" s="22">
        <v>0</v>
      </c>
      <c r="P1888" s="22">
        <v>0</v>
      </c>
      <c r="Q1888" s="22">
        <v>0</v>
      </c>
      <c r="R1888" s="22">
        <v>0</v>
      </c>
      <c r="S1888" s="22">
        <v>0</v>
      </c>
      <c r="T1888">
        <v>0</v>
      </c>
      <c r="U1888">
        <v>0</v>
      </c>
      <c r="V1888">
        <v>0</v>
      </c>
    </row>
    <row r="1889" spans="1:22" x14ac:dyDescent="0.3">
      <c r="A1889" s="18" t="s">
        <v>102</v>
      </c>
      <c r="B1889" s="17" t="s">
        <v>353</v>
      </c>
      <c r="C1889" s="17" t="s">
        <v>206</v>
      </c>
      <c r="D1889" s="22">
        <v>93106070.560000002</v>
      </c>
      <c r="E1889" s="22">
        <v>106808754.5095</v>
      </c>
      <c r="F1889" s="22">
        <v>27432150.489999998</v>
      </c>
      <c r="G1889" s="22">
        <v>39.64</v>
      </c>
      <c r="H1889" s="22">
        <v>0</v>
      </c>
      <c r="I1889" s="22">
        <v>2061054.49</v>
      </c>
      <c r="J1889" s="22">
        <v>0</v>
      </c>
      <c r="K1889" s="22">
        <v>0</v>
      </c>
      <c r="L1889" s="22">
        <v>0</v>
      </c>
      <c r="M1889" s="22">
        <v>0</v>
      </c>
      <c r="N1889" s="22">
        <v>5040737.9800000004</v>
      </c>
      <c r="O1889" s="22">
        <v>63557.94</v>
      </c>
      <c r="P1889" s="22">
        <v>0</v>
      </c>
      <c r="Q1889" s="22">
        <v>15973542.430500001</v>
      </c>
      <c r="R1889" s="22">
        <v>2229260.38</v>
      </c>
      <c r="S1889" s="22">
        <v>14815.51</v>
      </c>
      <c r="T1889">
        <v>482308.45</v>
      </c>
      <c r="U1889">
        <v>0</v>
      </c>
      <c r="V1889">
        <v>0</v>
      </c>
    </row>
    <row r="1890" spans="1:22" x14ac:dyDescent="0.3">
      <c r="A1890" s="18" t="s">
        <v>102</v>
      </c>
      <c r="B1890" s="17" t="s">
        <v>353</v>
      </c>
      <c r="C1890" s="17" t="s">
        <v>215</v>
      </c>
      <c r="D1890" s="22">
        <v>316339.56</v>
      </c>
      <c r="E1890" s="22">
        <v>316178.79229999997</v>
      </c>
      <c r="F1890" s="22">
        <v>930.27</v>
      </c>
      <c r="G1890" s="22">
        <v>7.83</v>
      </c>
      <c r="H1890" s="22">
        <v>0</v>
      </c>
      <c r="I1890" s="22">
        <v>0</v>
      </c>
      <c r="J1890" s="22">
        <v>0</v>
      </c>
      <c r="K1890" s="22">
        <v>0</v>
      </c>
      <c r="L1890" s="22">
        <v>0</v>
      </c>
      <c r="M1890" s="22">
        <v>0</v>
      </c>
      <c r="N1890" s="22">
        <v>2475.77</v>
      </c>
      <c r="O1890" s="22">
        <v>0</v>
      </c>
      <c r="P1890" s="22">
        <v>0</v>
      </c>
      <c r="Q1890" s="22">
        <v>1091.0377000000001</v>
      </c>
      <c r="R1890" s="22">
        <v>0</v>
      </c>
      <c r="S1890" s="22">
        <v>0</v>
      </c>
      <c r="T1890">
        <v>0</v>
      </c>
      <c r="U1890">
        <v>0</v>
      </c>
      <c r="V1890">
        <v>0</v>
      </c>
    </row>
    <row r="1891" spans="1:22" x14ac:dyDescent="0.3">
      <c r="A1891" s="18" t="s">
        <v>102</v>
      </c>
      <c r="B1891" s="17" t="s">
        <v>353</v>
      </c>
      <c r="C1891" s="17" t="s">
        <v>207</v>
      </c>
      <c r="D1891" s="22">
        <v>49622686.200000197</v>
      </c>
      <c r="E1891" s="22">
        <v>43791792.242100097</v>
      </c>
      <c r="F1891" s="22">
        <v>8435313.0600000005</v>
      </c>
      <c r="G1891" s="22">
        <v>53.03</v>
      </c>
      <c r="H1891" s="22">
        <v>0</v>
      </c>
      <c r="I1891" s="22">
        <v>208990.53</v>
      </c>
      <c r="J1891" s="22">
        <v>0</v>
      </c>
      <c r="K1891" s="22">
        <v>0</v>
      </c>
      <c r="L1891" s="22">
        <v>0</v>
      </c>
      <c r="M1891" s="22">
        <v>0</v>
      </c>
      <c r="N1891" s="22">
        <v>2714441.01</v>
      </c>
      <c r="O1891" s="22">
        <v>77078.81</v>
      </c>
      <c r="P1891" s="22">
        <v>0</v>
      </c>
      <c r="Q1891" s="22">
        <v>16323441.437899999</v>
      </c>
      <c r="R1891" s="22">
        <v>2042060.45</v>
      </c>
      <c r="S1891" s="22">
        <v>15173.97</v>
      </c>
      <c r="T1891">
        <v>396642.19</v>
      </c>
      <c r="U1891">
        <v>0</v>
      </c>
      <c r="V1891">
        <v>1.74</v>
      </c>
    </row>
    <row r="1892" spans="1:22" x14ac:dyDescent="0.3">
      <c r="A1892" s="18" t="s">
        <v>102</v>
      </c>
      <c r="B1892" s="17" t="s">
        <v>353</v>
      </c>
      <c r="C1892" s="17" t="s">
        <v>216</v>
      </c>
      <c r="D1892" s="22">
        <v>23069059.780000001</v>
      </c>
      <c r="E1892" s="22">
        <v>23215280.466800001</v>
      </c>
      <c r="F1892" s="22">
        <v>3245721.12</v>
      </c>
      <c r="G1892" s="22">
        <v>17.579999999999998</v>
      </c>
      <c r="H1892" s="22">
        <v>0</v>
      </c>
      <c r="I1892" s="22">
        <v>729546.65</v>
      </c>
      <c r="J1892" s="22">
        <v>0</v>
      </c>
      <c r="K1892" s="22">
        <v>0</v>
      </c>
      <c r="L1892" s="22">
        <v>0</v>
      </c>
      <c r="M1892" s="22">
        <v>0</v>
      </c>
      <c r="N1892" s="22">
        <v>644303.71</v>
      </c>
      <c r="O1892" s="22">
        <v>11107.16</v>
      </c>
      <c r="P1892" s="22">
        <v>0</v>
      </c>
      <c r="Q1892" s="22">
        <v>3105818.4032000001</v>
      </c>
      <c r="R1892" s="22">
        <v>6317.97</v>
      </c>
      <c r="S1892" s="22">
        <v>0</v>
      </c>
      <c r="T1892">
        <v>96604.57</v>
      </c>
      <c r="U1892">
        <v>0</v>
      </c>
      <c r="V1892">
        <v>0</v>
      </c>
    </row>
    <row r="1893" spans="1:22" x14ac:dyDescent="0.3">
      <c r="A1893" s="18" t="s">
        <v>102</v>
      </c>
      <c r="B1893" s="17" t="s">
        <v>353</v>
      </c>
      <c r="C1893" s="17" t="s">
        <v>208</v>
      </c>
      <c r="D1893" s="22">
        <v>2107584.14</v>
      </c>
      <c r="E1893" s="22">
        <v>2794961.56</v>
      </c>
      <c r="F1893" s="22">
        <v>687377.42</v>
      </c>
      <c r="G1893" s="22">
        <v>5.0999999999999996</v>
      </c>
      <c r="H1893" s="22">
        <v>0</v>
      </c>
      <c r="I1893" s="22">
        <v>112554.24000000001</v>
      </c>
      <c r="J1893" s="22">
        <v>0</v>
      </c>
      <c r="K1893" s="22">
        <v>0</v>
      </c>
      <c r="L1893" s="22">
        <v>0</v>
      </c>
      <c r="M1893" s="22">
        <v>0</v>
      </c>
      <c r="N1893" s="22">
        <v>145632.16</v>
      </c>
      <c r="O1893" s="22">
        <v>0</v>
      </c>
      <c r="P1893" s="22">
        <v>0</v>
      </c>
      <c r="Q1893" s="22">
        <v>0</v>
      </c>
      <c r="R1893" s="22">
        <v>0</v>
      </c>
      <c r="S1893" s="22">
        <v>0</v>
      </c>
      <c r="T1893">
        <v>0</v>
      </c>
      <c r="U1893">
        <v>0</v>
      </c>
      <c r="V1893">
        <v>0</v>
      </c>
    </row>
    <row r="1894" spans="1:22" x14ac:dyDescent="0.3">
      <c r="A1894" s="18" t="s">
        <v>102</v>
      </c>
      <c r="B1894" s="17" t="s">
        <v>353</v>
      </c>
      <c r="C1894" s="17" t="s">
        <v>209</v>
      </c>
      <c r="D1894" s="22">
        <v>511938.7</v>
      </c>
      <c r="E1894" s="22">
        <v>587301.91</v>
      </c>
      <c r="F1894" s="22">
        <v>75363.210000000006</v>
      </c>
      <c r="G1894" s="22">
        <v>4.71</v>
      </c>
      <c r="H1894" s="22">
        <v>152.02000000000001</v>
      </c>
      <c r="I1894" s="22">
        <v>2246.46</v>
      </c>
      <c r="J1894" s="22">
        <v>0</v>
      </c>
      <c r="K1894" s="22">
        <v>0</v>
      </c>
      <c r="L1894" s="22">
        <v>0</v>
      </c>
      <c r="M1894" s="22">
        <v>0</v>
      </c>
      <c r="N1894" s="22">
        <v>32205.78</v>
      </c>
      <c r="O1894" s="22">
        <v>0</v>
      </c>
      <c r="P1894" s="22">
        <v>0</v>
      </c>
      <c r="Q1894" s="22">
        <v>0</v>
      </c>
      <c r="R1894" s="22">
        <v>0</v>
      </c>
      <c r="S1894" s="22">
        <v>0</v>
      </c>
      <c r="T1894">
        <v>0</v>
      </c>
      <c r="U1894">
        <v>0</v>
      </c>
      <c r="V1894">
        <v>0</v>
      </c>
    </row>
    <row r="1895" spans="1:22" x14ac:dyDescent="0.3">
      <c r="A1895" s="18" t="s">
        <v>102</v>
      </c>
      <c r="B1895" s="17" t="s">
        <v>353</v>
      </c>
      <c r="C1895" s="17" t="s">
        <v>210</v>
      </c>
      <c r="D1895" s="22">
        <v>238040.64</v>
      </c>
      <c r="E1895" s="22">
        <v>238040.64</v>
      </c>
      <c r="F1895" s="22">
        <v>0</v>
      </c>
      <c r="G1895" s="22">
        <v>6.78</v>
      </c>
      <c r="H1895" s="22">
        <v>0</v>
      </c>
      <c r="I1895" s="22">
        <v>0</v>
      </c>
      <c r="J1895" s="22">
        <v>0</v>
      </c>
      <c r="K1895" s="22">
        <v>0</v>
      </c>
      <c r="L1895" s="22">
        <v>0</v>
      </c>
      <c r="M1895" s="22">
        <v>0</v>
      </c>
      <c r="N1895" s="22">
        <v>9296.7199999999993</v>
      </c>
      <c r="O1895" s="22">
        <v>1428.52</v>
      </c>
      <c r="P1895" s="22">
        <v>0</v>
      </c>
      <c r="Q1895" s="22">
        <v>0</v>
      </c>
      <c r="R1895" s="22">
        <v>0</v>
      </c>
      <c r="S1895" s="22">
        <v>0</v>
      </c>
      <c r="T1895">
        <v>0</v>
      </c>
      <c r="U1895">
        <v>0</v>
      </c>
      <c r="V1895">
        <v>0</v>
      </c>
    </row>
    <row r="1896" spans="1:22" x14ac:dyDescent="0.3">
      <c r="A1896" s="18" t="s">
        <v>102</v>
      </c>
      <c r="B1896" s="17" t="s">
        <v>353</v>
      </c>
      <c r="C1896" s="17" t="s">
        <v>217</v>
      </c>
      <c r="D1896" s="22">
        <v>0</v>
      </c>
      <c r="E1896" s="22">
        <v>0</v>
      </c>
      <c r="F1896" s="22">
        <v>0</v>
      </c>
      <c r="G1896" s="22">
        <v>0</v>
      </c>
      <c r="H1896" s="22">
        <v>0</v>
      </c>
      <c r="I1896" s="22">
        <v>0</v>
      </c>
      <c r="J1896" s="22">
        <v>0</v>
      </c>
      <c r="K1896" s="22">
        <v>0</v>
      </c>
      <c r="L1896" s="22">
        <v>0</v>
      </c>
      <c r="M1896" s="22">
        <v>0</v>
      </c>
      <c r="N1896" s="22">
        <v>0</v>
      </c>
      <c r="O1896" s="22">
        <v>0</v>
      </c>
      <c r="P1896" s="22">
        <v>0</v>
      </c>
      <c r="Q1896" s="22">
        <v>0</v>
      </c>
      <c r="R1896" s="22">
        <v>0</v>
      </c>
      <c r="S1896" s="22">
        <v>0</v>
      </c>
      <c r="T1896">
        <v>0</v>
      </c>
      <c r="U1896">
        <v>0</v>
      </c>
      <c r="V1896">
        <v>0</v>
      </c>
    </row>
    <row r="1897" spans="1:22" x14ac:dyDescent="0.3">
      <c r="A1897" s="18" t="s">
        <v>102</v>
      </c>
      <c r="B1897" s="17" t="s">
        <v>353</v>
      </c>
      <c r="C1897" s="17" t="s">
        <v>219</v>
      </c>
      <c r="D1897" s="22">
        <v>0</v>
      </c>
      <c r="E1897" s="22">
        <v>0</v>
      </c>
      <c r="F1897" s="22">
        <v>0</v>
      </c>
      <c r="G1897" s="22">
        <v>0</v>
      </c>
      <c r="H1897" s="22">
        <v>0</v>
      </c>
      <c r="I1897" s="22">
        <v>0</v>
      </c>
      <c r="J1897" s="22">
        <v>0</v>
      </c>
      <c r="K1897" s="22">
        <v>0</v>
      </c>
      <c r="L1897" s="22">
        <v>0</v>
      </c>
      <c r="M1897" s="22">
        <v>0</v>
      </c>
      <c r="N1897" s="22">
        <v>0</v>
      </c>
      <c r="O1897" s="22">
        <v>0</v>
      </c>
      <c r="P1897" s="22">
        <v>0</v>
      </c>
      <c r="Q1897" s="22">
        <v>0</v>
      </c>
      <c r="R1897" s="22">
        <v>0</v>
      </c>
      <c r="S1897" s="22">
        <v>0</v>
      </c>
      <c r="T1897">
        <v>0</v>
      </c>
      <c r="U1897">
        <v>0</v>
      </c>
      <c r="V1897">
        <v>0</v>
      </c>
    </row>
    <row r="1898" spans="1:22" x14ac:dyDescent="0.3">
      <c r="A1898" s="18" t="s">
        <v>102</v>
      </c>
      <c r="B1898" s="17" t="s">
        <v>353</v>
      </c>
      <c r="C1898" s="17" t="s">
        <v>220</v>
      </c>
      <c r="D1898" s="22">
        <v>0</v>
      </c>
      <c r="E1898" s="22">
        <v>0</v>
      </c>
      <c r="F1898" s="22">
        <v>0</v>
      </c>
      <c r="G1898" s="22">
        <v>0</v>
      </c>
      <c r="H1898" s="22">
        <v>0</v>
      </c>
      <c r="I1898" s="22">
        <v>0</v>
      </c>
      <c r="J1898" s="22">
        <v>0</v>
      </c>
      <c r="K1898" s="22">
        <v>0</v>
      </c>
      <c r="L1898" s="22">
        <v>0</v>
      </c>
      <c r="M1898" s="22">
        <v>0</v>
      </c>
      <c r="N1898" s="22">
        <v>0</v>
      </c>
      <c r="O1898" s="22">
        <v>0</v>
      </c>
      <c r="P1898" s="22">
        <v>0</v>
      </c>
      <c r="Q1898" s="22">
        <v>0</v>
      </c>
      <c r="R1898" s="22">
        <v>0</v>
      </c>
      <c r="S1898" s="22">
        <v>0</v>
      </c>
      <c r="T1898">
        <v>0</v>
      </c>
      <c r="U1898">
        <v>0</v>
      </c>
      <c r="V1898">
        <v>0</v>
      </c>
    </row>
    <row r="1899" spans="1:22" x14ac:dyDescent="0.3">
      <c r="A1899" s="18" t="s">
        <v>102</v>
      </c>
      <c r="B1899" s="17" t="s">
        <v>353</v>
      </c>
      <c r="C1899" s="17" t="s">
        <v>153</v>
      </c>
      <c r="D1899" s="22">
        <v>0</v>
      </c>
      <c r="E1899" s="22">
        <v>0</v>
      </c>
      <c r="F1899" s="22">
        <v>0</v>
      </c>
      <c r="G1899" s="22">
        <v>0</v>
      </c>
      <c r="H1899" s="22">
        <v>0</v>
      </c>
      <c r="I1899" s="22">
        <v>0</v>
      </c>
      <c r="J1899" s="22">
        <v>0</v>
      </c>
      <c r="K1899" s="22">
        <v>0</v>
      </c>
      <c r="L1899" s="22">
        <v>0</v>
      </c>
      <c r="M1899" s="22">
        <v>0</v>
      </c>
      <c r="N1899" s="22">
        <v>0</v>
      </c>
      <c r="O1899" s="22">
        <v>0</v>
      </c>
      <c r="P1899" s="22">
        <v>0</v>
      </c>
      <c r="Q1899" s="22">
        <v>0</v>
      </c>
      <c r="R1899" s="22">
        <v>0</v>
      </c>
      <c r="S1899" s="22">
        <v>0</v>
      </c>
      <c r="T1899">
        <v>0</v>
      </c>
      <c r="U1899">
        <v>0</v>
      </c>
      <c r="V1899">
        <v>0</v>
      </c>
    </row>
    <row r="1900" spans="1:22" x14ac:dyDescent="0.3">
      <c r="A1900" s="18" t="s">
        <v>103</v>
      </c>
      <c r="B1900" s="17" t="s">
        <v>354</v>
      </c>
      <c r="C1900" s="17" t="s">
        <v>129</v>
      </c>
      <c r="D1900" s="22">
        <v>3158153.21</v>
      </c>
      <c r="E1900" s="22">
        <v>3532459.81</v>
      </c>
      <c r="F1900" s="22">
        <v>374306.6</v>
      </c>
      <c r="G1900" s="22">
        <v>32.1</v>
      </c>
      <c r="H1900" s="22">
        <v>0</v>
      </c>
      <c r="I1900" s="22">
        <v>0</v>
      </c>
      <c r="J1900" s="22">
        <v>0</v>
      </c>
      <c r="K1900" s="22">
        <v>0</v>
      </c>
      <c r="L1900" s="22">
        <v>0</v>
      </c>
      <c r="M1900" s="22">
        <v>0</v>
      </c>
      <c r="N1900" s="22">
        <v>821124.62</v>
      </c>
      <c r="O1900" s="22">
        <v>1143.0999999999999</v>
      </c>
      <c r="P1900" s="22">
        <v>0</v>
      </c>
      <c r="Q1900" s="22">
        <v>0</v>
      </c>
      <c r="R1900" s="22">
        <v>0</v>
      </c>
      <c r="S1900" s="22">
        <v>0</v>
      </c>
      <c r="T1900">
        <v>0</v>
      </c>
      <c r="U1900">
        <v>0</v>
      </c>
      <c r="V1900">
        <v>0</v>
      </c>
    </row>
    <row r="1901" spans="1:22" x14ac:dyDescent="0.3">
      <c r="A1901" s="18" t="s">
        <v>103</v>
      </c>
      <c r="B1901" s="17" t="s">
        <v>354</v>
      </c>
      <c r="C1901" s="17" t="s">
        <v>130</v>
      </c>
      <c r="D1901" s="22">
        <v>3092224.55</v>
      </c>
      <c r="E1901" s="22">
        <v>4113535.6233999999</v>
      </c>
      <c r="F1901" s="22">
        <v>1186886.55</v>
      </c>
      <c r="G1901" s="22">
        <v>11</v>
      </c>
      <c r="H1901" s="22">
        <v>0</v>
      </c>
      <c r="I1901" s="22">
        <v>0</v>
      </c>
      <c r="J1901" s="22">
        <v>0</v>
      </c>
      <c r="K1901" s="22">
        <v>0</v>
      </c>
      <c r="L1901" s="22">
        <v>0</v>
      </c>
      <c r="M1901" s="22">
        <v>0</v>
      </c>
      <c r="N1901" s="22">
        <v>264409.21999999997</v>
      </c>
      <c r="O1901" s="22">
        <v>450</v>
      </c>
      <c r="P1901" s="22">
        <v>0</v>
      </c>
      <c r="Q1901" s="22">
        <v>185302.9166</v>
      </c>
      <c r="R1901" s="22">
        <v>19727.439999999999</v>
      </c>
      <c r="S1901" s="22">
        <v>0</v>
      </c>
      <c r="T1901">
        <v>491.16</v>
      </c>
      <c r="U1901">
        <v>0</v>
      </c>
      <c r="V1901">
        <v>0</v>
      </c>
    </row>
    <row r="1902" spans="1:22" x14ac:dyDescent="0.3">
      <c r="A1902" s="18" t="s">
        <v>103</v>
      </c>
      <c r="B1902" s="17" t="s">
        <v>354</v>
      </c>
      <c r="C1902" s="17" t="s">
        <v>131</v>
      </c>
      <c r="D1902" s="22">
        <v>861476.67</v>
      </c>
      <c r="E1902" s="22">
        <v>1028095.01</v>
      </c>
      <c r="F1902" s="22">
        <v>166618.34</v>
      </c>
      <c r="G1902" s="22">
        <v>7.44</v>
      </c>
      <c r="H1902" s="22">
        <v>0</v>
      </c>
      <c r="I1902" s="22">
        <v>0</v>
      </c>
      <c r="J1902" s="22">
        <v>0</v>
      </c>
      <c r="K1902" s="22">
        <v>0</v>
      </c>
      <c r="L1902" s="22">
        <v>0</v>
      </c>
      <c r="M1902" s="22">
        <v>0</v>
      </c>
      <c r="N1902" s="22">
        <v>66179.429999999993</v>
      </c>
      <c r="O1902" s="22">
        <v>166</v>
      </c>
      <c r="P1902" s="22">
        <v>0</v>
      </c>
      <c r="Q1902" s="22">
        <v>0</v>
      </c>
      <c r="R1902" s="22">
        <v>0</v>
      </c>
      <c r="S1902" s="22">
        <v>0</v>
      </c>
      <c r="T1902">
        <v>0</v>
      </c>
      <c r="U1902">
        <v>0</v>
      </c>
      <c r="V1902">
        <v>0</v>
      </c>
    </row>
    <row r="1903" spans="1:22" x14ac:dyDescent="0.3">
      <c r="A1903" s="18" t="s">
        <v>103</v>
      </c>
      <c r="B1903" s="17" t="s">
        <v>354</v>
      </c>
      <c r="C1903" s="17" t="s">
        <v>132</v>
      </c>
      <c r="D1903" s="22">
        <v>88896.23</v>
      </c>
      <c r="E1903" s="22">
        <v>102293.66</v>
      </c>
      <c r="F1903" s="22">
        <v>13397.43</v>
      </c>
      <c r="G1903" s="22">
        <v>0</v>
      </c>
      <c r="H1903" s="22">
        <v>0</v>
      </c>
      <c r="I1903" s="22">
        <v>0</v>
      </c>
      <c r="J1903" s="22">
        <v>0</v>
      </c>
      <c r="K1903" s="22">
        <v>0</v>
      </c>
      <c r="L1903" s="22">
        <v>0</v>
      </c>
      <c r="M1903" s="22">
        <v>0</v>
      </c>
      <c r="N1903" s="22">
        <v>9118.94</v>
      </c>
      <c r="O1903" s="22">
        <v>0</v>
      </c>
      <c r="P1903" s="22">
        <v>0</v>
      </c>
      <c r="Q1903" s="22">
        <v>0</v>
      </c>
      <c r="R1903" s="22">
        <v>0</v>
      </c>
      <c r="S1903" s="22">
        <v>0</v>
      </c>
      <c r="T1903">
        <v>0</v>
      </c>
      <c r="U1903">
        <v>0</v>
      </c>
      <c r="V1903">
        <v>0</v>
      </c>
    </row>
    <row r="1904" spans="1:22" x14ac:dyDescent="0.3">
      <c r="A1904" s="18" t="s">
        <v>103</v>
      </c>
      <c r="B1904" s="17" t="s">
        <v>354</v>
      </c>
      <c r="C1904" s="17" t="s">
        <v>133</v>
      </c>
      <c r="D1904" s="22">
        <v>4196774.04</v>
      </c>
      <c r="E1904" s="22">
        <v>4233327.93</v>
      </c>
      <c r="F1904" s="22">
        <v>36553.89</v>
      </c>
      <c r="G1904" s="22">
        <v>19.649999999999999</v>
      </c>
      <c r="H1904" s="22">
        <v>0</v>
      </c>
      <c r="I1904" s="22">
        <v>0</v>
      </c>
      <c r="J1904" s="22">
        <v>0</v>
      </c>
      <c r="K1904" s="22">
        <v>0</v>
      </c>
      <c r="L1904" s="22">
        <v>0</v>
      </c>
      <c r="M1904" s="22">
        <v>0</v>
      </c>
      <c r="N1904" s="22">
        <v>1567796.36</v>
      </c>
      <c r="O1904" s="22">
        <v>1721.17</v>
      </c>
      <c r="P1904" s="22">
        <v>0</v>
      </c>
      <c r="Q1904" s="22">
        <v>0</v>
      </c>
      <c r="R1904" s="22">
        <v>0</v>
      </c>
      <c r="S1904" s="22">
        <v>0</v>
      </c>
      <c r="T1904">
        <v>0</v>
      </c>
      <c r="U1904">
        <v>0</v>
      </c>
      <c r="V1904">
        <v>0</v>
      </c>
    </row>
    <row r="1905" spans="1:22" x14ac:dyDescent="0.3">
      <c r="A1905" s="18" t="s">
        <v>103</v>
      </c>
      <c r="B1905" s="17" t="s">
        <v>354</v>
      </c>
      <c r="C1905" s="17" t="s">
        <v>134</v>
      </c>
      <c r="D1905" s="22">
        <v>583043.32999999996</v>
      </c>
      <c r="E1905" s="22">
        <v>733075.48</v>
      </c>
      <c r="F1905" s="22">
        <v>150032.15</v>
      </c>
      <c r="G1905" s="22">
        <v>5.66</v>
      </c>
      <c r="H1905" s="22">
        <v>0</v>
      </c>
      <c r="I1905" s="22">
        <v>0</v>
      </c>
      <c r="J1905" s="22">
        <v>0</v>
      </c>
      <c r="K1905" s="22">
        <v>0</v>
      </c>
      <c r="L1905" s="22">
        <v>0</v>
      </c>
      <c r="M1905" s="22">
        <v>0</v>
      </c>
      <c r="N1905" s="22">
        <v>54143.98</v>
      </c>
      <c r="O1905" s="22">
        <v>381.12</v>
      </c>
      <c r="P1905" s="22">
        <v>0</v>
      </c>
      <c r="Q1905" s="22">
        <v>0</v>
      </c>
      <c r="R1905" s="22">
        <v>0</v>
      </c>
      <c r="S1905" s="22">
        <v>0</v>
      </c>
      <c r="T1905">
        <v>0</v>
      </c>
      <c r="U1905">
        <v>0</v>
      </c>
      <c r="V1905">
        <v>0</v>
      </c>
    </row>
    <row r="1906" spans="1:22" x14ac:dyDescent="0.3">
      <c r="A1906" s="18" t="s">
        <v>103</v>
      </c>
      <c r="B1906" s="17" t="s">
        <v>354</v>
      </c>
      <c r="C1906" s="17" t="s">
        <v>135</v>
      </c>
      <c r="D1906" s="22">
        <v>7171846.9499999899</v>
      </c>
      <c r="E1906" s="22">
        <v>6484598.1518999897</v>
      </c>
      <c r="F1906" s="22">
        <v>134550.42000000001</v>
      </c>
      <c r="G1906" s="22">
        <v>47.15</v>
      </c>
      <c r="H1906" s="22">
        <v>0</v>
      </c>
      <c r="I1906" s="22">
        <v>0</v>
      </c>
      <c r="J1906" s="22">
        <v>0</v>
      </c>
      <c r="K1906" s="22">
        <v>0</v>
      </c>
      <c r="L1906" s="22">
        <v>0</v>
      </c>
      <c r="M1906" s="22">
        <v>0</v>
      </c>
      <c r="N1906" s="22">
        <v>236002.49</v>
      </c>
      <c r="O1906" s="22">
        <v>702.09</v>
      </c>
      <c r="P1906" s="22">
        <v>0</v>
      </c>
      <c r="Q1906" s="22">
        <v>821799.21810000006</v>
      </c>
      <c r="R1906" s="22">
        <v>0</v>
      </c>
      <c r="S1906" s="22">
        <v>0</v>
      </c>
      <c r="T1906">
        <v>0</v>
      </c>
      <c r="U1906">
        <v>0</v>
      </c>
      <c r="V1906">
        <v>0</v>
      </c>
    </row>
    <row r="1907" spans="1:22" x14ac:dyDescent="0.3">
      <c r="A1907" s="18" t="s">
        <v>103</v>
      </c>
      <c r="B1907" s="17" t="s">
        <v>354</v>
      </c>
      <c r="C1907" s="17" t="s">
        <v>136</v>
      </c>
      <c r="D1907" s="22">
        <v>588354.36</v>
      </c>
      <c r="E1907" s="22">
        <v>637439.68000000005</v>
      </c>
      <c r="F1907" s="22">
        <v>49085.32</v>
      </c>
      <c r="G1907" s="22">
        <v>0</v>
      </c>
      <c r="H1907" s="22">
        <v>0</v>
      </c>
      <c r="I1907" s="22">
        <v>0</v>
      </c>
      <c r="J1907" s="22">
        <v>0</v>
      </c>
      <c r="K1907" s="22">
        <v>0</v>
      </c>
      <c r="L1907" s="22">
        <v>0</v>
      </c>
      <c r="M1907" s="22">
        <v>0</v>
      </c>
      <c r="N1907" s="22">
        <v>35019.769999999997</v>
      </c>
      <c r="O1907" s="22">
        <v>25</v>
      </c>
      <c r="P1907" s="22">
        <v>0</v>
      </c>
      <c r="Q1907" s="22">
        <v>0</v>
      </c>
      <c r="R1907" s="22">
        <v>0</v>
      </c>
      <c r="S1907" s="22">
        <v>0</v>
      </c>
      <c r="T1907">
        <v>0</v>
      </c>
      <c r="U1907">
        <v>0</v>
      </c>
      <c r="V1907">
        <v>0</v>
      </c>
    </row>
    <row r="1908" spans="1:22" x14ac:dyDescent="0.3">
      <c r="A1908" s="18" t="s">
        <v>103</v>
      </c>
      <c r="B1908" s="17" t="s">
        <v>354</v>
      </c>
      <c r="C1908" s="17" t="s">
        <v>137</v>
      </c>
      <c r="D1908" s="22">
        <v>1851879.93</v>
      </c>
      <c r="E1908" s="22">
        <v>1894746.99</v>
      </c>
      <c r="F1908" s="22">
        <v>42867.06</v>
      </c>
      <c r="G1908" s="22">
        <v>16.73</v>
      </c>
      <c r="H1908" s="22">
        <v>0</v>
      </c>
      <c r="I1908" s="22">
        <v>0</v>
      </c>
      <c r="J1908" s="22">
        <v>0</v>
      </c>
      <c r="K1908" s="22">
        <v>0</v>
      </c>
      <c r="L1908" s="22">
        <v>0</v>
      </c>
      <c r="M1908" s="22">
        <v>0</v>
      </c>
      <c r="N1908" s="22">
        <v>88359.87</v>
      </c>
      <c r="O1908" s="22">
        <v>276.14</v>
      </c>
      <c r="P1908" s="22">
        <v>0</v>
      </c>
      <c r="Q1908" s="22">
        <v>0</v>
      </c>
      <c r="R1908" s="22">
        <v>0</v>
      </c>
      <c r="S1908" s="22">
        <v>0</v>
      </c>
      <c r="T1908">
        <v>0</v>
      </c>
      <c r="U1908">
        <v>0</v>
      </c>
      <c r="V1908">
        <v>0</v>
      </c>
    </row>
    <row r="1909" spans="1:22" x14ac:dyDescent="0.3">
      <c r="A1909" s="18" t="s">
        <v>103</v>
      </c>
      <c r="B1909" s="17" t="s">
        <v>354</v>
      </c>
      <c r="C1909" s="17" t="s">
        <v>138</v>
      </c>
      <c r="D1909" s="22">
        <v>167179.85999999999</v>
      </c>
      <c r="E1909" s="22">
        <v>194596.53</v>
      </c>
      <c r="F1909" s="22">
        <v>27416.67</v>
      </c>
      <c r="G1909" s="22">
        <v>1</v>
      </c>
      <c r="H1909" s="22">
        <v>0</v>
      </c>
      <c r="I1909" s="22">
        <v>0</v>
      </c>
      <c r="J1909" s="22">
        <v>0</v>
      </c>
      <c r="K1909" s="22">
        <v>0</v>
      </c>
      <c r="L1909" s="22">
        <v>0</v>
      </c>
      <c r="M1909" s="22">
        <v>0</v>
      </c>
      <c r="N1909" s="22">
        <v>24646.45</v>
      </c>
      <c r="O1909" s="22">
        <v>75</v>
      </c>
      <c r="P1909" s="22">
        <v>0</v>
      </c>
      <c r="Q1909" s="22">
        <v>0</v>
      </c>
      <c r="R1909" s="22">
        <v>0</v>
      </c>
      <c r="S1909" s="22">
        <v>0</v>
      </c>
      <c r="T1909">
        <v>0</v>
      </c>
      <c r="U1909">
        <v>0</v>
      </c>
      <c r="V1909">
        <v>0</v>
      </c>
    </row>
    <row r="1910" spans="1:22" x14ac:dyDescent="0.3">
      <c r="A1910" s="18" t="s">
        <v>103</v>
      </c>
      <c r="B1910" s="17" t="s">
        <v>354</v>
      </c>
      <c r="C1910" s="17" t="s">
        <v>139</v>
      </c>
      <c r="D1910" s="22">
        <v>1713731.21</v>
      </c>
      <c r="E1910" s="22">
        <v>1590984.2586000001</v>
      </c>
      <c r="F1910" s="22">
        <v>28735.52</v>
      </c>
      <c r="G1910" s="22">
        <v>19.97</v>
      </c>
      <c r="H1910" s="22">
        <v>0</v>
      </c>
      <c r="I1910" s="22">
        <v>0</v>
      </c>
      <c r="J1910" s="22">
        <v>0</v>
      </c>
      <c r="K1910" s="22">
        <v>0</v>
      </c>
      <c r="L1910" s="22">
        <v>0</v>
      </c>
      <c r="M1910" s="22">
        <v>0</v>
      </c>
      <c r="N1910" s="22">
        <v>43640.09</v>
      </c>
      <c r="O1910" s="22">
        <v>25</v>
      </c>
      <c r="P1910" s="22">
        <v>0</v>
      </c>
      <c r="Q1910" s="22">
        <v>151482.47140000001</v>
      </c>
      <c r="R1910" s="22">
        <v>0</v>
      </c>
      <c r="S1910" s="22">
        <v>0</v>
      </c>
      <c r="T1910">
        <v>34942.53</v>
      </c>
      <c r="U1910">
        <v>0</v>
      </c>
      <c r="V1910">
        <v>0</v>
      </c>
    </row>
    <row r="1911" spans="1:22" x14ac:dyDescent="0.3">
      <c r="A1911" s="18" t="s">
        <v>103</v>
      </c>
      <c r="B1911" s="17" t="s">
        <v>354</v>
      </c>
      <c r="C1911" s="17" t="s">
        <v>140</v>
      </c>
      <c r="D1911" s="22">
        <v>197588.36</v>
      </c>
      <c r="E1911" s="22">
        <v>222223.22</v>
      </c>
      <c r="F1911" s="22">
        <v>24634.86</v>
      </c>
      <c r="G1911" s="22">
        <v>5</v>
      </c>
      <c r="H1911" s="22">
        <v>0</v>
      </c>
      <c r="I1911" s="22">
        <v>0</v>
      </c>
      <c r="J1911" s="22">
        <v>0</v>
      </c>
      <c r="K1911" s="22">
        <v>0</v>
      </c>
      <c r="L1911" s="22">
        <v>0</v>
      </c>
      <c r="M1911" s="22">
        <v>0</v>
      </c>
      <c r="N1911" s="22">
        <v>24277.06</v>
      </c>
      <c r="O1911" s="22">
        <v>25</v>
      </c>
      <c r="P1911" s="22">
        <v>0</v>
      </c>
      <c r="Q1911" s="22">
        <v>0</v>
      </c>
      <c r="R1911" s="22">
        <v>0</v>
      </c>
      <c r="S1911" s="22">
        <v>0</v>
      </c>
      <c r="T1911">
        <v>0</v>
      </c>
      <c r="U1911">
        <v>0</v>
      </c>
      <c r="V1911">
        <v>0</v>
      </c>
    </row>
    <row r="1912" spans="1:22" x14ac:dyDescent="0.3">
      <c r="A1912" s="18" t="s">
        <v>104</v>
      </c>
      <c r="B1912" s="17" t="s">
        <v>355</v>
      </c>
      <c r="C1912" s="17" t="s">
        <v>129</v>
      </c>
      <c r="D1912" s="22">
        <v>372396.6</v>
      </c>
      <c r="E1912" s="22">
        <v>393583.25</v>
      </c>
      <c r="F1912" s="22">
        <v>21186.65</v>
      </c>
      <c r="G1912" s="22">
        <v>13.2</v>
      </c>
      <c r="H1912" s="22">
        <v>0</v>
      </c>
      <c r="I1912" s="22">
        <v>0</v>
      </c>
      <c r="J1912" s="22">
        <v>0</v>
      </c>
      <c r="K1912" s="22">
        <v>0</v>
      </c>
      <c r="L1912" s="22">
        <v>0</v>
      </c>
      <c r="M1912" s="22">
        <v>0</v>
      </c>
      <c r="N1912" s="22">
        <v>38437.360000000001</v>
      </c>
      <c r="O1912" s="22">
        <v>25.99</v>
      </c>
      <c r="P1912" s="22">
        <v>0</v>
      </c>
      <c r="Q1912" s="22">
        <v>0</v>
      </c>
      <c r="R1912" s="22">
        <v>0</v>
      </c>
      <c r="S1912" s="22">
        <v>0</v>
      </c>
      <c r="T1912">
        <v>0</v>
      </c>
      <c r="U1912">
        <v>0</v>
      </c>
      <c r="V1912">
        <v>0</v>
      </c>
    </row>
    <row r="1913" spans="1:22" x14ac:dyDescent="0.3">
      <c r="A1913" s="18" t="s">
        <v>104</v>
      </c>
      <c r="B1913" s="17" t="s">
        <v>355</v>
      </c>
      <c r="C1913" s="17" t="s">
        <v>130</v>
      </c>
      <c r="D1913" s="22">
        <v>49634585.399999902</v>
      </c>
      <c r="E1913" s="22">
        <v>76914707.162499905</v>
      </c>
      <c r="F1913" s="22">
        <v>29907828.640000001</v>
      </c>
      <c r="G1913" s="22">
        <v>75.900000000000006</v>
      </c>
      <c r="H1913" s="22">
        <v>28.8</v>
      </c>
      <c r="I1913" s="22">
        <v>0</v>
      </c>
      <c r="J1913" s="22">
        <v>0</v>
      </c>
      <c r="K1913" s="22">
        <v>0</v>
      </c>
      <c r="L1913" s="22">
        <v>0</v>
      </c>
      <c r="M1913" s="22">
        <v>0</v>
      </c>
      <c r="N1913" s="22">
        <v>6869717.1299999999</v>
      </c>
      <c r="O1913" s="22">
        <v>25496.2</v>
      </c>
      <c r="P1913" s="22">
        <v>0</v>
      </c>
      <c r="Q1913" s="22">
        <v>3904573.5975000001</v>
      </c>
      <c r="R1913" s="22">
        <v>1276866.72</v>
      </c>
      <c r="S1913" s="22">
        <v>0</v>
      </c>
      <c r="T1913">
        <v>152443.04999999999</v>
      </c>
      <c r="U1913">
        <v>0</v>
      </c>
      <c r="V1913">
        <v>0</v>
      </c>
    </row>
    <row r="1914" spans="1:22" x14ac:dyDescent="0.3">
      <c r="A1914" s="18" t="s">
        <v>104</v>
      </c>
      <c r="B1914" s="17" t="s">
        <v>355</v>
      </c>
      <c r="C1914" s="17" t="s">
        <v>131</v>
      </c>
      <c r="D1914" s="22">
        <v>3718074.08</v>
      </c>
      <c r="E1914" s="22">
        <v>3858453.3555999999</v>
      </c>
      <c r="F1914" s="22">
        <v>291700.15999999997</v>
      </c>
      <c r="G1914" s="22">
        <v>18.940000000000001</v>
      </c>
      <c r="H1914" s="22">
        <v>0</v>
      </c>
      <c r="I1914" s="22">
        <v>0</v>
      </c>
      <c r="J1914" s="22">
        <v>0</v>
      </c>
      <c r="K1914" s="22">
        <v>0</v>
      </c>
      <c r="L1914" s="22">
        <v>0</v>
      </c>
      <c r="M1914" s="22">
        <v>0</v>
      </c>
      <c r="N1914" s="22">
        <v>518317.55</v>
      </c>
      <c r="O1914" s="22">
        <v>0</v>
      </c>
      <c r="P1914" s="22">
        <v>0</v>
      </c>
      <c r="Q1914" s="22">
        <v>151320.88440000001</v>
      </c>
      <c r="R1914" s="22">
        <v>0</v>
      </c>
      <c r="S1914" s="22">
        <v>0</v>
      </c>
      <c r="T1914">
        <v>44173.58</v>
      </c>
      <c r="U1914">
        <v>0</v>
      </c>
      <c r="V1914">
        <v>0</v>
      </c>
    </row>
    <row r="1915" spans="1:22" x14ac:dyDescent="0.3">
      <c r="A1915" s="18" t="s">
        <v>104</v>
      </c>
      <c r="B1915" s="17" t="s">
        <v>355</v>
      </c>
      <c r="C1915" s="17" t="s">
        <v>132</v>
      </c>
      <c r="D1915" s="22">
        <v>16537235.439999999</v>
      </c>
      <c r="E1915" s="22">
        <v>18622020.75</v>
      </c>
      <c r="F1915" s="22">
        <v>2084785.31</v>
      </c>
      <c r="G1915" s="22">
        <v>36.72</v>
      </c>
      <c r="H1915" s="22">
        <v>16</v>
      </c>
      <c r="I1915" s="22">
        <v>0</v>
      </c>
      <c r="J1915" s="22">
        <v>0</v>
      </c>
      <c r="K1915" s="22">
        <v>0</v>
      </c>
      <c r="L1915" s="22">
        <v>0</v>
      </c>
      <c r="M1915" s="22">
        <v>0</v>
      </c>
      <c r="N1915" s="22">
        <v>844726.78</v>
      </c>
      <c r="O1915" s="22">
        <v>6988.55</v>
      </c>
      <c r="P1915" s="22">
        <v>0</v>
      </c>
      <c r="Q1915" s="22">
        <v>0</v>
      </c>
      <c r="R1915" s="22">
        <v>0</v>
      </c>
      <c r="S1915" s="22">
        <v>0</v>
      </c>
      <c r="T1915">
        <v>0</v>
      </c>
      <c r="U1915">
        <v>0</v>
      </c>
      <c r="V1915">
        <v>0</v>
      </c>
    </row>
    <row r="1916" spans="1:22" x14ac:dyDescent="0.3">
      <c r="A1916" s="18" t="s">
        <v>104</v>
      </c>
      <c r="B1916" s="17" t="s">
        <v>355</v>
      </c>
      <c r="C1916" s="17" t="s">
        <v>133</v>
      </c>
      <c r="D1916" s="22">
        <v>6178740.2599999998</v>
      </c>
      <c r="E1916" s="22">
        <v>8834660.1600000001</v>
      </c>
      <c r="F1916" s="22">
        <v>2655919.9</v>
      </c>
      <c r="G1916" s="22">
        <v>19.260000000000002</v>
      </c>
      <c r="H1916" s="22">
        <v>0</v>
      </c>
      <c r="I1916" s="22">
        <v>0</v>
      </c>
      <c r="J1916" s="22">
        <v>0</v>
      </c>
      <c r="K1916" s="22">
        <v>0</v>
      </c>
      <c r="L1916" s="22">
        <v>0</v>
      </c>
      <c r="M1916" s="22">
        <v>0</v>
      </c>
      <c r="N1916" s="22">
        <v>498802.7</v>
      </c>
      <c r="O1916" s="22">
        <v>6372.52</v>
      </c>
      <c r="P1916" s="22">
        <v>0</v>
      </c>
      <c r="Q1916" s="22">
        <v>0</v>
      </c>
      <c r="R1916" s="22">
        <v>0</v>
      </c>
      <c r="S1916" s="22">
        <v>0</v>
      </c>
      <c r="T1916">
        <v>0</v>
      </c>
      <c r="U1916">
        <v>0</v>
      </c>
      <c r="V1916">
        <v>0</v>
      </c>
    </row>
    <row r="1917" spans="1:22" x14ac:dyDescent="0.3">
      <c r="A1917" s="18" t="s">
        <v>104</v>
      </c>
      <c r="B1917" s="17" t="s">
        <v>355</v>
      </c>
      <c r="C1917" s="17" t="s">
        <v>134</v>
      </c>
      <c r="D1917" s="22">
        <v>2227517.04</v>
      </c>
      <c r="E1917" s="22">
        <v>2330869.7000000002</v>
      </c>
      <c r="F1917" s="22">
        <v>103352.66</v>
      </c>
      <c r="G1917" s="22">
        <v>102.56</v>
      </c>
      <c r="H1917" s="22">
        <v>0</v>
      </c>
      <c r="I1917" s="22">
        <v>0</v>
      </c>
      <c r="J1917" s="22">
        <v>0</v>
      </c>
      <c r="K1917" s="22">
        <v>0</v>
      </c>
      <c r="L1917" s="22">
        <v>0</v>
      </c>
      <c r="M1917" s="22">
        <v>0</v>
      </c>
      <c r="N1917" s="22">
        <v>97727.09</v>
      </c>
      <c r="O1917" s="22">
        <v>0</v>
      </c>
      <c r="P1917" s="22">
        <v>0</v>
      </c>
      <c r="Q1917" s="22">
        <v>0</v>
      </c>
      <c r="R1917" s="22">
        <v>0</v>
      </c>
      <c r="S1917" s="22">
        <v>0</v>
      </c>
      <c r="T1917">
        <v>0</v>
      </c>
      <c r="U1917">
        <v>0</v>
      </c>
      <c r="V1917">
        <v>0</v>
      </c>
    </row>
    <row r="1918" spans="1:22" x14ac:dyDescent="0.3">
      <c r="A1918" s="18" t="s">
        <v>104</v>
      </c>
      <c r="B1918" s="17" t="s">
        <v>355</v>
      </c>
      <c r="C1918" s="17" t="s">
        <v>135</v>
      </c>
      <c r="D1918" s="22">
        <v>2623412.6</v>
      </c>
      <c r="E1918" s="22">
        <v>2831374.1915000002</v>
      </c>
      <c r="F1918" s="22">
        <v>230621.86</v>
      </c>
      <c r="G1918" s="22">
        <v>31.34</v>
      </c>
      <c r="H1918" s="22">
        <v>0</v>
      </c>
      <c r="I1918" s="22">
        <v>0</v>
      </c>
      <c r="J1918" s="22">
        <v>0</v>
      </c>
      <c r="K1918" s="22">
        <v>0</v>
      </c>
      <c r="L1918" s="22">
        <v>0</v>
      </c>
      <c r="M1918" s="22">
        <v>0</v>
      </c>
      <c r="N1918" s="22">
        <v>274892.17</v>
      </c>
      <c r="O1918" s="22">
        <v>207.49</v>
      </c>
      <c r="P1918" s="22">
        <v>0</v>
      </c>
      <c r="Q1918" s="22">
        <v>23537.978500000001</v>
      </c>
      <c r="R1918" s="22">
        <v>877.71</v>
      </c>
      <c r="S1918" s="22">
        <v>0</v>
      </c>
      <c r="T1918">
        <v>2834.1</v>
      </c>
      <c r="U1918">
        <v>0</v>
      </c>
      <c r="V1918">
        <v>0</v>
      </c>
    </row>
    <row r="1919" spans="1:22" x14ac:dyDescent="0.3">
      <c r="A1919" s="18" t="s">
        <v>104</v>
      </c>
      <c r="B1919" s="17" t="s">
        <v>355</v>
      </c>
      <c r="C1919" s="17" t="s">
        <v>136</v>
      </c>
      <c r="D1919" s="22">
        <v>2670244.2999999998</v>
      </c>
      <c r="E1919" s="22">
        <v>2954674.7984000002</v>
      </c>
      <c r="F1919" s="22">
        <v>312363.08</v>
      </c>
      <c r="G1919" s="22">
        <v>19.88</v>
      </c>
      <c r="H1919" s="22">
        <v>0</v>
      </c>
      <c r="I1919" s="22">
        <v>0</v>
      </c>
      <c r="J1919" s="22">
        <v>0</v>
      </c>
      <c r="K1919" s="22">
        <v>0</v>
      </c>
      <c r="L1919" s="22">
        <v>0</v>
      </c>
      <c r="M1919" s="22">
        <v>0</v>
      </c>
      <c r="N1919" s="22">
        <v>134707.95000000001</v>
      </c>
      <c r="O1919" s="22">
        <v>393.74</v>
      </c>
      <c r="P1919" s="22">
        <v>0</v>
      </c>
      <c r="Q1919" s="22">
        <v>28351.691599999998</v>
      </c>
      <c r="R1919" s="22">
        <v>419.11</v>
      </c>
      <c r="S1919" s="22">
        <v>0</v>
      </c>
      <c r="T1919">
        <v>1475.02</v>
      </c>
      <c r="U1919">
        <v>0</v>
      </c>
      <c r="V1919">
        <v>0</v>
      </c>
    </row>
    <row r="1920" spans="1:22" x14ac:dyDescent="0.3">
      <c r="A1920" s="18" t="s">
        <v>104</v>
      </c>
      <c r="B1920" s="17" t="s">
        <v>355</v>
      </c>
      <c r="C1920" s="17" t="s">
        <v>137</v>
      </c>
      <c r="D1920" s="22">
        <v>14332326.08</v>
      </c>
      <c r="E1920" s="22">
        <v>13352187.578199999</v>
      </c>
      <c r="F1920" s="22">
        <v>6332743.5899999999</v>
      </c>
      <c r="G1920" s="22">
        <v>15.08</v>
      </c>
      <c r="H1920" s="22">
        <v>0</v>
      </c>
      <c r="I1920" s="22">
        <v>0</v>
      </c>
      <c r="J1920" s="22">
        <v>0</v>
      </c>
      <c r="K1920" s="22">
        <v>0</v>
      </c>
      <c r="L1920" s="22">
        <v>0</v>
      </c>
      <c r="M1920" s="22">
        <v>0</v>
      </c>
      <c r="N1920" s="22">
        <v>300453.59999999998</v>
      </c>
      <c r="O1920" s="22">
        <v>3416.89</v>
      </c>
      <c r="P1920" s="22">
        <v>0</v>
      </c>
      <c r="Q1920" s="22">
        <v>10339278.171800001</v>
      </c>
      <c r="R1920" s="22">
        <v>3026396.08</v>
      </c>
      <c r="S1920" s="22">
        <v>0</v>
      </c>
      <c r="T1920">
        <v>15623.91</v>
      </c>
      <c r="U1920">
        <v>267.54000000000002</v>
      </c>
      <c r="V1920">
        <v>0</v>
      </c>
    </row>
    <row r="1921" spans="1:22" x14ac:dyDescent="0.3">
      <c r="A1921" s="18" t="s">
        <v>104</v>
      </c>
      <c r="B1921" s="17" t="s">
        <v>355</v>
      </c>
      <c r="C1921" s="17" t="s">
        <v>138</v>
      </c>
      <c r="D1921" s="22">
        <v>1657577.96</v>
      </c>
      <c r="E1921" s="22">
        <v>1724864.66</v>
      </c>
      <c r="F1921" s="22">
        <v>67286.7</v>
      </c>
      <c r="G1921" s="22">
        <v>6.54</v>
      </c>
      <c r="H1921" s="22">
        <v>0</v>
      </c>
      <c r="I1921" s="22">
        <v>0</v>
      </c>
      <c r="J1921" s="22">
        <v>0</v>
      </c>
      <c r="K1921" s="22">
        <v>0</v>
      </c>
      <c r="L1921" s="22">
        <v>0</v>
      </c>
      <c r="M1921" s="22">
        <v>0</v>
      </c>
      <c r="N1921" s="22">
        <v>83409.119999999995</v>
      </c>
      <c r="O1921" s="22">
        <v>55.83</v>
      </c>
      <c r="P1921" s="22">
        <v>0</v>
      </c>
      <c r="Q1921" s="22">
        <v>0</v>
      </c>
      <c r="R1921" s="22">
        <v>0</v>
      </c>
      <c r="S1921" s="22">
        <v>0</v>
      </c>
      <c r="T1921">
        <v>0</v>
      </c>
      <c r="U1921">
        <v>0</v>
      </c>
      <c r="V1921">
        <v>0</v>
      </c>
    </row>
    <row r="1922" spans="1:22" x14ac:dyDescent="0.3">
      <c r="A1922" s="18" t="s">
        <v>104</v>
      </c>
      <c r="B1922" s="17" t="s">
        <v>355</v>
      </c>
      <c r="C1922" s="17" t="s">
        <v>139</v>
      </c>
      <c r="D1922" s="22">
        <v>2168951.2000000002</v>
      </c>
      <c r="E1922" s="22">
        <v>2318240.65</v>
      </c>
      <c r="F1922" s="22">
        <v>149289.45000000001</v>
      </c>
      <c r="G1922" s="22">
        <v>101.32</v>
      </c>
      <c r="H1922" s="22">
        <v>0</v>
      </c>
      <c r="I1922" s="22">
        <v>0</v>
      </c>
      <c r="J1922" s="22">
        <v>0</v>
      </c>
      <c r="K1922" s="22">
        <v>0</v>
      </c>
      <c r="L1922" s="22">
        <v>0</v>
      </c>
      <c r="M1922" s="22">
        <v>0</v>
      </c>
      <c r="N1922" s="22">
        <v>201033.83</v>
      </c>
      <c r="O1922" s="22">
        <v>1242.67</v>
      </c>
      <c r="P1922" s="22">
        <v>0</v>
      </c>
      <c r="Q1922" s="22">
        <v>0</v>
      </c>
      <c r="R1922" s="22">
        <v>0</v>
      </c>
      <c r="S1922" s="22">
        <v>0</v>
      </c>
      <c r="T1922">
        <v>0</v>
      </c>
      <c r="U1922">
        <v>0</v>
      </c>
      <c r="V1922">
        <v>0</v>
      </c>
    </row>
    <row r="1923" spans="1:22" x14ac:dyDescent="0.3">
      <c r="A1923" s="18" t="s">
        <v>104</v>
      </c>
      <c r="B1923" s="17" t="s">
        <v>355</v>
      </c>
      <c r="C1923" s="17" t="s">
        <v>140</v>
      </c>
      <c r="D1923" s="22">
        <v>3380261</v>
      </c>
      <c r="E1923" s="22">
        <v>3576577.92</v>
      </c>
      <c r="F1923" s="22">
        <v>196316.92</v>
      </c>
      <c r="G1923" s="22">
        <v>40.9</v>
      </c>
      <c r="H1923" s="22">
        <v>0</v>
      </c>
      <c r="I1923" s="22">
        <v>0</v>
      </c>
      <c r="J1923" s="22">
        <v>0</v>
      </c>
      <c r="K1923" s="22">
        <v>0</v>
      </c>
      <c r="L1923" s="22">
        <v>0</v>
      </c>
      <c r="M1923" s="22">
        <v>0</v>
      </c>
      <c r="N1923" s="22">
        <v>151319.57</v>
      </c>
      <c r="O1923" s="22">
        <v>269.20999999999998</v>
      </c>
      <c r="P1923" s="22">
        <v>0</v>
      </c>
      <c r="Q1923" s="22">
        <v>0</v>
      </c>
      <c r="R1923" s="22">
        <v>0</v>
      </c>
      <c r="S1923" s="22">
        <v>0</v>
      </c>
      <c r="T1923">
        <v>0</v>
      </c>
      <c r="U1923">
        <v>0</v>
      </c>
      <c r="V1923">
        <v>0</v>
      </c>
    </row>
    <row r="1924" spans="1:22" x14ac:dyDescent="0.3">
      <c r="A1924" s="18" t="s">
        <v>104</v>
      </c>
      <c r="B1924" s="17" t="s">
        <v>355</v>
      </c>
      <c r="C1924" s="17" t="s">
        <v>141</v>
      </c>
      <c r="D1924" s="22">
        <v>6290810.8799999999</v>
      </c>
      <c r="E1924" s="22">
        <v>6851319.7199999997</v>
      </c>
      <c r="F1924" s="22">
        <v>560508.84</v>
      </c>
      <c r="G1924" s="22">
        <v>38.119999999999997</v>
      </c>
      <c r="H1924" s="22">
        <v>0</v>
      </c>
      <c r="I1924" s="22">
        <v>0</v>
      </c>
      <c r="J1924" s="22">
        <v>0</v>
      </c>
      <c r="K1924" s="22">
        <v>0</v>
      </c>
      <c r="L1924" s="22">
        <v>0</v>
      </c>
      <c r="M1924" s="22">
        <v>0</v>
      </c>
      <c r="N1924" s="22">
        <v>347764.09</v>
      </c>
      <c r="O1924" s="22">
        <v>1561.15</v>
      </c>
      <c r="P1924" s="22">
        <v>0</v>
      </c>
      <c r="Q1924" s="22">
        <v>0</v>
      </c>
      <c r="R1924" s="22">
        <v>0</v>
      </c>
      <c r="S1924" s="22">
        <v>0</v>
      </c>
      <c r="T1924">
        <v>0</v>
      </c>
      <c r="U1924">
        <v>0</v>
      </c>
      <c r="V1924">
        <v>0</v>
      </c>
    </row>
    <row r="1925" spans="1:22" x14ac:dyDescent="0.3">
      <c r="A1925" s="18" t="s">
        <v>104</v>
      </c>
      <c r="B1925" s="17" t="s">
        <v>355</v>
      </c>
      <c r="C1925" s="17" t="s">
        <v>142</v>
      </c>
      <c r="D1925" s="22">
        <v>28660.2</v>
      </c>
      <c r="E1925" s="22">
        <v>38968.559999999998</v>
      </c>
      <c r="F1925" s="22">
        <v>10308.36</v>
      </c>
      <c r="G1925" s="22">
        <v>0</v>
      </c>
      <c r="H1925" s="22">
        <v>0</v>
      </c>
      <c r="I1925" s="22">
        <v>0</v>
      </c>
      <c r="J1925" s="22">
        <v>0</v>
      </c>
      <c r="K1925" s="22">
        <v>0</v>
      </c>
      <c r="L1925" s="22">
        <v>0</v>
      </c>
      <c r="M1925" s="22">
        <v>0</v>
      </c>
      <c r="N1925" s="22">
        <v>0</v>
      </c>
      <c r="O1925" s="22">
        <v>0</v>
      </c>
      <c r="P1925" s="22">
        <v>0</v>
      </c>
      <c r="Q1925" s="22">
        <v>0</v>
      </c>
      <c r="R1925" s="22">
        <v>0</v>
      </c>
      <c r="S1925" s="22">
        <v>0</v>
      </c>
      <c r="T1925">
        <v>0</v>
      </c>
      <c r="U1925">
        <v>0</v>
      </c>
      <c r="V1925">
        <v>0</v>
      </c>
    </row>
    <row r="1926" spans="1:22" x14ac:dyDescent="0.3">
      <c r="A1926" s="18" t="s">
        <v>104</v>
      </c>
      <c r="B1926" s="17" t="s">
        <v>355</v>
      </c>
      <c r="C1926" s="17" t="s">
        <v>143</v>
      </c>
      <c r="D1926" s="22">
        <v>2724200.46</v>
      </c>
      <c r="E1926" s="22">
        <v>2862403.38</v>
      </c>
      <c r="F1926" s="22">
        <v>138202.92000000001</v>
      </c>
      <c r="G1926" s="22">
        <v>57.04</v>
      </c>
      <c r="H1926" s="22">
        <v>0</v>
      </c>
      <c r="I1926" s="22">
        <v>0</v>
      </c>
      <c r="J1926" s="22">
        <v>0</v>
      </c>
      <c r="K1926" s="22">
        <v>0</v>
      </c>
      <c r="L1926" s="22">
        <v>0</v>
      </c>
      <c r="M1926" s="22">
        <v>0</v>
      </c>
      <c r="N1926" s="22">
        <v>140299.71</v>
      </c>
      <c r="O1926" s="22">
        <v>270.86</v>
      </c>
      <c r="P1926" s="22">
        <v>0</v>
      </c>
      <c r="Q1926" s="22">
        <v>0</v>
      </c>
      <c r="R1926" s="22">
        <v>0</v>
      </c>
      <c r="S1926" s="22">
        <v>0</v>
      </c>
      <c r="T1926">
        <v>0</v>
      </c>
      <c r="U1926">
        <v>0</v>
      </c>
      <c r="V1926">
        <v>0</v>
      </c>
    </row>
    <row r="1927" spans="1:22" x14ac:dyDescent="0.3">
      <c r="A1927" s="18" t="s">
        <v>104</v>
      </c>
      <c r="B1927" s="17" t="s">
        <v>355</v>
      </c>
      <c r="C1927" s="17" t="s">
        <v>144</v>
      </c>
      <c r="D1927" s="22">
        <v>1646138.06</v>
      </c>
      <c r="E1927" s="22">
        <v>1746854.46</v>
      </c>
      <c r="F1927" s="22">
        <v>100716.4</v>
      </c>
      <c r="G1927" s="22">
        <v>83.22</v>
      </c>
      <c r="H1927" s="22">
        <v>519.78</v>
      </c>
      <c r="I1927" s="22">
        <v>0</v>
      </c>
      <c r="J1927" s="22">
        <v>0</v>
      </c>
      <c r="K1927" s="22">
        <v>0</v>
      </c>
      <c r="L1927" s="22">
        <v>0</v>
      </c>
      <c r="M1927" s="22">
        <v>0</v>
      </c>
      <c r="N1927" s="22">
        <v>112896.48</v>
      </c>
      <c r="O1927" s="22">
        <v>2680.34</v>
      </c>
      <c r="P1927" s="22">
        <v>0</v>
      </c>
      <c r="Q1927" s="22">
        <v>0</v>
      </c>
      <c r="R1927" s="22">
        <v>0</v>
      </c>
      <c r="S1927" s="22">
        <v>0</v>
      </c>
      <c r="T1927">
        <v>0</v>
      </c>
      <c r="U1927">
        <v>0</v>
      </c>
      <c r="V1927">
        <v>0</v>
      </c>
    </row>
    <row r="1928" spans="1:22" x14ac:dyDescent="0.3">
      <c r="A1928" s="18" t="s">
        <v>104</v>
      </c>
      <c r="B1928" s="17" t="s">
        <v>355</v>
      </c>
      <c r="C1928" s="17" t="s">
        <v>145</v>
      </c>
      <c r="D1928" s="22">
        <v>1217285.32</v>
      </c>
      <c r="E1928" s="22">
        <v>1329818.48</v>
      </c>
      <c r="F1928" s="22">
        <v>112533.16</v>
      </c>
      <c r="G1928" s="22">
        <v>10.72</v>
      </c>
      <c r="H1928" s="22">
        <v>0</v>
      </c>
      <c r="I1928" s="22">
        <v>0</v>
      </c>
      <c r="J1928" s="22">
        <v>0</v>
      </c>
      <c r="K1928" s="22">
        <v>0</v>
      </c>
      <c r="L1928" s="22">
        <v>0</v>
      </c>
      <c r="M1928" s="22">
        <v>0</v>
      </c>
      <c r="N1928" s="22">
        <v>86604.2</v>
      </c>
      <c r="O1928" s="22">
        <v>1156.08</v>
      </c>
      <c r="P1928" s="22">
        <v>0</v>
      </c>
      <c r="Q1928" s="22">
        <v>0</v>
      </c>
      <c r="R1928" s="22">
        <v>0</v>
      </c>
      <c r="S1928" s="22">
        <v>0</v>
      </c>
      <c r="T1928">
        <v>0</v>
      </c>
      <c r="U1928">
        <v>0</v>
      </c>
      <c r="V1928">
        <v>0</v>
      </c>
    </row>
    <row r="1929" spans="1:22" x14ac:dyDescent="0.3">
      <c r="A1929" s="18" t="s">
        <v>104</v>
      </c>
      <c r="B1929" s="17" t="s">
        <v>355</v>
      </c>
      <c r="C1929" s="17" t="s">
        <v>146</v>
      </c>
      <c r="D1929" s="22">
        <v>3750410.76</v>
      </c>
      <c r="E1929" s="22">
        <v>3791556.4613999999</v>
      </c>
      <c r="F1929" s="22">
        <v>317181.57</v>
      </c>
      <c r="G1929" s="22">
        <v>48.9</v>
      </c>
      <c r="H1929" s="22">
        <v>0</v>
      </c>
      <c r="I1929" s="22">
        <v>0</v>
      </c>
      <c r="J1929" s="22">
        <v>0</v>
      </c>
      <c r="K1929" s="22">
        <v>0</v>
      </c>
      <c r="L1929" s="22">
        <v>0</v>
      </c>
      <c r="M1929" s="22">
        <v>0</v>
      </c>
      <c r="N1929" s="22">
        <v>377396.79</v>
      </c>
      <c r="O1929" s="22">
        <v>212.14</v>
      </c>
      <c r="P1929" s="22">
        <v>0</v>
      </c>
      <c r="Q1929" s="22">
        <v>297651.0086</v>
      </c>
      <c r="R1929" s="22">
        <v>21615.14</v>
      </c>
      <c r="S1929" s="22">
        <v>0</v>
      </c>
      <c r="T1929">
        <v>11871.74</v>
      </c>
      <c r="U1929">
        <v>0</v>
      </c>
      <c r="V1929">
        <v>0</v>
      </c>
    </row>
    <row r="1930" spans="1:22" x14ac:dyDescent="0.3">
      <c r="A1930" s="18" t="s">
        <v>104</v>
      </c>
      <c r="B1930" s="17" t="s">
        <v>355</v>
      </c>
      <c r="C1930" s="17" t="s">
        <v>147</v>
      </c>
      <c r="D1930" s="22">
        <v>1292252.1399999999</v>
      </c>
      <c r="E1930" s="22">
        <v>1614744.1098</v>
      </c>
      <c r="F1930" s="22">
        <v>336989.47</v>
      </c>
      <c r="G1930" s="22">
        <v>25.54</v>
      </c>
      <c r="H1930" s="22">
        <v>0</v>
      </c>
      <c r="I1930" s="22">
        <v>0</v>
      </c>
      <c r="J1930" s="22">
        <v>0</v>
      </c>
      <c r="K1930" s="22">
        <v>0</v>
      </c>
      <c r="L1930" s="22">
        <v>0</v>
      </c>
      <c r="M1930" s="22">
        <v>0</v>
      </c>
      <c r="N1930" s="22">
        <v>40791.71</v>
      </c>
      <c r="O1930" s="22">
        <v>0</v>
      </c>
      <c r="P1930" s="22">
        <v>0</v>
      </c>
      <c r="Q1930" s="22">
        <v>14857.860199999999</v>
      </c>
      <c r="R1930" s="22">
        <v>360.36</v>
      </c>
      <c r="S1930" s="22">
        <v>0</v>
      </c>
      <c r="T1930">
        <v>0</v>
      </c>
      <c r="U1930">
        <v>0</v>
      </c>
      <c r="V1930">
        <v>0</v>
      </c>
    </row>
    <row r="1931" spans="1:22" x14ac:dyDescent="0.3">
      <c r="A1931" s="18" t="s">
        <v>104</v>
      </c>
      <c r="B1931" s="17" t="s">
        <v>355</v>
      </c>
      <c r="C1931" s="17" t="s">
        <v>148</v>
      </c>
      <c r="D1931" s="22">
        <v>222913.74</v>
      </c>
      <c r="E1931" s="22">
        <v>245163.1</v>
      </c>
      <c r="F1931" s="22">
        <v>22249.360000000001</v>
      </c>
      <c r="G1931" s="22">
        <v>5.98</v>
      </c>
      <c r="H1931" s="22">
        <v>0</v>
      </c>
      <c r="I1931" s="22">
        <v>0</v>
      </c>
      <c r="J1931" s="22">
        <v>0</v>
      </c>
      <c r="K1931" s="22">
        <v>0</v>
      </c>
      <c r="L1931" s="22">
        <v>0</v>
      </c>
      <c r="M1931" s="22">
        <v>0</v>
      </c>
      <c r="N1931" s="22">
        <v>13367.07</v>
      </c>
      <c r="O1931" s="22">
        <v>0</v>
      </c>
      <c r="P1931" s="22">
        <v>0</v>
      </c>
      <c r="Q1931" s="22">
        <v>0</v>
      </c>
      <c r="R1931" s="22">
        <v>0</v>
      </c>
      <c r="S1931" s="22">
        <v>0</v>
      </c>
      <c r="T1931">
        <v>0</v>
      </c>
      <c r="U1931">
        <v>0</v>
      </c>
      <c r="V1931">
        <v>0</v>
      </c>
    </row>
    <row r="1932" spans="1:22" x14ac:dyDescent="0.3">
      <c r="A1932" s="18" t="s">
        <v>104</v>
      </c>
      <c r="B1932" s="17" t="s">
        <v>355</v>
      </c>
      <c r="C1932" s="17" t="s">
        <v>149</v>
      </c>
      <c r="D1932" s="22">
        <v>5506916.23999999</v>
      </c>
      <c r="E1932" s="22">
        <v>6106073.27999999</v>
      </c>
      <c r="F1932" s="22">
        <v>599157.04</v>
      </c>
      <c r="G1932" s="22">
        <v>87.34</v>
      </c>
      <c r="H1932" s="22">
        <v>0</v>
      </c>
      <c r="I1932" s="22">
        <v>0</v>
      </c>
      <c r="J1932" s="22">
        <v>0</v>
      </c>
      <c r="K1932" s="22">
        <v>0</v>
      </c>
      <c r="L1932" s="22">
        <v>0</v>
      </c>
      <c r="M1932" s="22">
        <v>0</v>
      </c>
      <c r="N1932" s="22">
        <v>529677.36</v>
      </c>
      <c r="O1932" s="22">
        <v>11855.96</v>
      </c>
      <c r="P1932" s="22">
        <v>0</v>
      </c>
      <c r="Q1932" s="22">
        <v>0</v>
      </c>
      <c r="R1932" s="22">
        <v>0</v>
      </c>
      <c r="S1932" s="22">
        <v>0</v>
      </c>
      <c r="T1932">
        <v>0</v>
      </c>
      <c r="U1932">
        <v>0</v>
      </c>
      <c r="V1932">
        <v>0</v>
      </c>
    </row>
    <row r="1933" spans="1:22" x14ac:dyDescent="0.3">
      <c r="A1933" s="18" t="s">
        <v>104</v>
      </c>
      <c r="B1933" s="17" t="s">
        <v>355</v>
      </c>
      <c r="C1933" s="17" t="s">
        <v>150</v>
      </c>
      <c r="D1933" s="22">
        <v>1300398.22</v>
      </c>
      <c r="E1933" s="22">
        <v>1913041.2457999999</v>
      </c>
      <c r="F1933" s="22">
        <v>651093.48</v>
      </c>
      <c r="G1933" s="22">
        <v>10.220000000000001</v>
      </c>
      <c r="H1933" s="22">
        <v>0</v>
      </c>
      <c r="I1933" s="22">
        <v>0</v>
      </c>
      <c r="J1933" s="22">
        <v>0</v>
      </c>
      <c r="K1933" s="22">
        <v>0</v>
      </c>
      <c r="L1933" s="22">
        <v>0</v>
      </c>
      <c r="M1933" s="22">
        <v>0</v>
      </c>
      <c r="N1933" s="22">
        <v>240559.47</v>
      </c>
      <c r="O1933" s="22">
        <v>518.41999999999996</v>
      </c>
      <c r="P1933" s="22">
        <v>0</v>
      </c>
      <c r="Q1933" s="22">
        <v>64722.234199999999</v>
      </c>
      <c r="R1933" s="22">
        <v>26271.78</v>
      </c>
      <c r="S1933" s="22">
        <v>0</v>
      </c>
      <c r="T1933">
        <v>4277.24</v>
      </c>
      <c r="U1933">
        <v>0</v>
      </c>
      <c r="V1933">
        <v>0</v>
      </c>
    </row>
    <row r="1934" spans="1:22" x14ac:dyDescent="0.3">
      <c r="A1934" s="18" t="s">
        <v>104</v>
      </c>
      <c r="B1934" s="17" t="s">
        <v>355</v>
      </c>
      <c r="C1934" s="17" t="s">
        <v>151</v>
      </c>
      <c r="D1934" s="22">
        <v>295976.78000000003</v>
      </c>
      <c r="E1934" s="22">
        <v>288138.48759999999</v>
      </c>
      <c r="F1934" s="22">
        <v>75436.460000000006</v>
      </c>
      <c r="G1934" s="22">
        <v>6.04</v>
      </c>
      <c r="H1934" s="22">
        <v>0</v>
      </c>
      <c r="I1934" s="22">
        <v>0</v>
      </c>
      <c r="J1934" s="22">
        <v>0</v>
      </c>
      <c r="K1934" s="22">
        <v>0</v>
      </c>
      <c r="L1934" s="22">
        <v>0</v>
      </c>
      <c r="M1934" s="22">
        <v>0</v>
      </c>
      <c r="N1934" s="22">
        <v>0</v>
      </c>
      <c r="O1934" s="22">
        <v>374.23</v>
      </c>
      <c r="P1934" s="22">
        <v>0</v>
      </c>
      <c r="Q1934" s="22">
        <v>105200.7524</v>
      </c>
      <c r="R1934" s="22">
        <v>21926</v>
      </c>
      <c r="S1934" s="22">
        <v>0</v>
      </c>
      <c r="T1934">
        <v>0</v>
      </c>
      <c r="U1934">
        <v>0</v>
      </c>
      <c r="V1934">
        <v>0</v>
      </c>
    </row>
    <row r="1935" spans="1:22" x14ac:dyDescent="0.3">
      <c r="A1935" s="18" t="s">
        <v>104</v>
      </c>
      <c r="B1935" s="17" t="s">
        <v>355</v>
      </c>
      <c r="C1935" s="17" t="s">
        <v>200</v>
      </c>
      <c r="D1935" s="22">
        <v>4188328.26</v>
      </c>
      <c r="E1935" s="22">
        <v>2552406.3835999998</v>
      </c>
      <c r="F1935" s="22">
        <v>187.87</v>
      </c>
      <c r="G1935" s="22">
        <v>0</v>
      </c>
      <c r="H1935" s="22">
        <v>0</v>
      </c>
      <c r="I1935" s="22">
        <v>0</v>
      </c>
      <c r="J1935" s="22">
        <v>0</v>
      </c>
      <c r="K1935" s="22">
        <v>0</v>
      </c>
      <c r="L1935" s="22">
        <v>0</v>
      </c>
      <c r="M1935" s="22">
        <v>0</v>
      </c>
      <c r="N1935" s="22">
        <v>281029.78999999998</v>
      </c>
      <c r="O1935" s="22">
        <v>1102.05</v>
      </c>
      <c r="P1935" s="22">
        <v>0</v>
      </c>
      <c r="Q1935" s="22">
        <v>1636109.7464000001</v>
      </c>
      <c r="R1935" s="22">
        <v>0</v>
      </c>
      <c r="S1935" s="22">
        <v>0</v>
      </c>
      <c r="T1935">
        <v>157475.35999999999</v>
      </c>
      <c r="U1935">
        <v>0</v>
      </c>
      <c r="V1935">
        <v>0</v>
      </c>
    </row>
    <row r="1936" spans="1:22" x14ac:dyDescent="0.3">
      <c r="A1936" s="18" t="s">
        <v>104</v>
      </c>
      <c r="B1936" s="17" t="s">
        <v>355</v>
      </c>
      <c r="C1936" s="17" t="s">
        <v>201</v>
      </c>
      <c r="D1936" s="22">
        <v>3772522.9199999901</v>
      </c>
      <c r="E1936" s="22">
        <v>3981857.6299999901</v>
      </c>
      <c r="F1936" s="22">
        <v>209334.71</v>
      </c>
      <c r="G1936" s="22">
        <v>94.2</v>
      </c>
      <c r="H1936" s="22">
        <v>0</v>
      </c>
      <c r="I1936" s="22">
        <v>0</v>
      </c>
      <c r="J1936" s="22">
        <v>0</v>
      </c>
      <c r="K1936" s="22">
        <v>0</v>
      </c>
      <c r="L1936" s="22">
        <v>0</v>
      </c>
      <c r="M1936" s="22">
        <v>0</v>
      </c>
      <c r="N1936" s="22">
        <v>215931.93</v>
      </c>
      <c r="O1936" s="22">
        <v>1048.08</v>
      </c>
      <c r="P1936" s="22">
        <v>0</v>
      </c>
      <c r="Q1936" s="22">
        <v>0</v>
      </c>
      <c r="R1936" s="22">
        <v>0</v>
      </c>
      <c r="S1936" s="22">
        <v>0</v>
      </c>
      <c r="T1936">
        <v>0</v>
      </c>
      <c r="U1936">
        <v>0</v>
      </c>
      <c r="V1936">
        <v>0</v>
      </c>
    </row>
    <row r="1937" spans="1:22" x14ac:dyDescent="0.3">
      <c r="A1937" s="18" t="s">
        <v>104</v>
      </c>
      <c r="B1937" s="17" t="s">
        <v>355</v>
      </c>
      <c r="C1937" s="17" t="s">
        <v>167</v>
      </c>
      <c r="D1937" s="22">
        <v>1781.94</v>
      </c>
      <c r="E1937" s="22">
        <v>1781.94</v>
      </c>
      <c r="F1937" s="22">
        <v>0</v>
      </c>
      <c r="G1937" s="22">
        <v>0</v>
      </c>
      <c r="H1937" s="22">
        <v>0</v>
      </c>
      <c r="I1937" s="22">
        <v>0</v>
      </c>
      <c r="J1937" s="22">
        <v>0</v>
      </c>
      <c r="K1937" s="22">
        <v>0</v>
      </c>
      <c r="L1937" s="22">
        <v>0</v>
      </c>
      <c r="M1937" s="22">
        <v>0</v>
      </c>
      <c r="N1937" s="22">
        <v>1050.02</v>
      </c>
      <c r="O1937" s="22">
        <v>0</v>
      </c>
      <c r="P1937" s="22">
        <v>0</v>
      </c>
      <c r="Q1937" s="22">
        <v>0</v>
      </c>
      <c r="R1937" s="22">
        <v>0</v>
      </c>
      <c r="S1937" s="22">
        <v>0</v>
      </c>
      <c r="T1937">
        <v>0</v>
      </c>
      <c r="U1937">
        <v>0</v>
      </c>
      <c r="V1937">
        <v>0</v>
      </c>
    </row>
    <row r="1938" spans="1:22" x14ac:dyDescent="0.3">
      <c r="A1938" s="18" t="s">
        <v>105</v>
      </c>
      <c r="B1938" s="17" t="s">
        <v>356</v>
      </c>
      <c r="C1938" s="17" t="s">
        <v>129</v>
      </c>
      <c r="D1938" s="22">
        <v>2952175.62</v>
      </c>
      <c r="E1938" s="22">
        <v>2850180.7404999998</v>
      </c>
      <c r="F1938" s="22">
        <v>299051.78999999998</v>
      </c>
      <c r="G1938" s="22">
        <v>51.76</v>
      </c>
      <c r="H1938" s="22">
        <v>0</v>
      </c>
      <c r="I1938" s="22">
        <v>118796.5</v>
      </c>
      <c r="J1938" s="22">
        <v>37752.06</v>
      </c>
      <c r="K1938" s="22">
        <v>46725.87</v>
      </c>
      <c r="L1938" s="22">
        <v>19712.099999999999</v>
      </c>
      <c r="M1938" s="22">
        <v>0</v>
      </c>
      <c r="N1938" s="22">
        <v>73506.38</v>
      </c>
      <c r="O1938" s="22">
        <v>456.44</v>
      </c>
      <c r="P1938" s="22">
        <v>0</v>
      </c>
      <c r="Q1938" s="22">
        <v>420391.91950000002</v>
      </c>
      <c r="R1938" s="22">
        <v>0</v>
      </c>
      <c r="S1938" s="22">
        <v>19345.25</v>
      </c>
      <c r="T1938">
        <v>0</v>
      </c>
      <c r="U1938">
        <v>0</v>
      </c>
      <c r="V1938">
        <v>0</v>
      </c>
    </row>
    <row r="1939" spans="1:22" x14ac:dyDescent="0.3">
      <c r="A1939" s="18" t="s">
        <v>105</v>
      </c>
      <c r="B1939" s="17" t="s">
        <v>356</v>
      </c>
      <c r="C1939" s="17" t="s">
        <v>130</v>
      </c>
      <c r="D1939" s="22">
        <v>4076286.66</v>
      </c>
      <c r="E1939" s="22">
        <v>4867680.4736000001</v>
      </c>
      <c r="F1939" s="22">
        <v>920093.33</v>
      </c>
      <c r="G1939" s="22">
        <v>17</v>
      </c>
      <c r="H1939" s="22">
        <v>0</v>
      </c>
      <c r="I1939" s="22">
        <v>369412.81</v>
      </c>
      <c r="J1939" s="22">
        <v>34577.839999999997</v>
      </c>
      <c r="K1939" s="22">
        <v>71833.919999999998</v>
      </c>
      <c r="L1939" s="22">
        <v>65517.22</v>
      </c>
      <c r="M1939" s="22">
        <v>0</v>
      </c>
      <c r="N1939" s="22">
        <v>157249.96</v>
      </c>
      <c r="O1939" s="22">
        <v>553.37</v>
      </c>
      <c r="P1939" s="22">
        <v>0</v>
      </c>
      <c r="Q1939" s="22">
        <v>136287.12640000001</v>
      </c>
      <c r="R1939" s="22">
        <v>502.62</v>
      </c>
      <c r="S1939" s="22">
        <v>7084.99</v>
      </c>
      <c r="T1939">
        <v>0</v>
      </c>
      <c r="U1939">
        <v>0</v>
      </c>
      <c r="V1939">
        <v>0</v>
      </c>
    </row>
    <row r="1940" spans="1:22" x14ac:dyDescent="0.3">
      <c r="A1940" s="18" t="s">
        <v>105</v>
      </c>
      <c r="B1940" s="17" t="s">
        <v>356</v>
      </c>
      <c r="C1940" s="17" t="s">
        <v>131</v>
      </c>
      <c r="D1940" s="22">
        <v>3162602.7</v>
      </c>
      <c r="E1940" s="22">
        <v>3702715.676</v>
      </c>
      <c r="F1940" s="22">
        <v>540209.6</v>
      </c>
      <c r="G1940" s="22">
        <v>21.96</v>
      </c>
      <c r="H1940" s="22">
        <v>0</v>
      </c>
      <c r="I1940" s="22">
        <v>254776.86</v>
      </c>
      <c r="J1940" s="22">
        <v>51184.44</v>
      </c>
      <c r="K1940" s="22">
        <v>28913.74</v>
      </c>
      <c r="L1940" s="22">
        <v>31228.799999999999</v>
      </c>
      <c r="M1940" s="22">
        <v>0</v>
      </c>
      <c r="N1940" s="22">
        <v>99421.440000000002</v>
      </c>
      <c r="O1940" s="22">
        <v>227.25</v>
      </c>
      <c r="P1940" s="22">
        <v>0</v>
      </c>
      <c r="Q1940" s="22">
        <v>101.304</v>
      </c>
      <c r="R1940" s="22">
        <v>0</v>
      </c>
      <c r="S1940" s="22">
        <v>4.68</v>
      </c>
      <c r="T1940">
        <v>0</v>
      </c>
      <c r="U1940">
        <v>0</v>
      </c>
      <c r="V1940">
        <v>0</v>
      </c>
    </row>
    <row r="1941" spans="1:22" x14ac:dyDescent="0.3">
      <c r="A1941" s="18" t="s">
        <v>105</v>
      </c>
      <c r="B1941" s="17" t="s">
        <v>356</v>
      </c>
      <c r="C1941" s="17" t="s">
        <v>132</v>
      </c>
      <c r="D1941" s="22">
        <v>149081.04</v>
      </c>
      <c r="E1941" s="22">
        <v>190917.3259</v>
      </c>
      <c r="F1941" s="22">
        <v>44098.44</v>
      </c>
      <c r="G1941" s="22">
        <v>13.66</v>
      </c>
      <c r="H1941" s="22">
        <v>0</v>
      </c>
      <c r="I1941" s="22">
        <v>9528.16</v>
      </c>
      <c r="J1941" s="22">
        <v>3131.76</v>
      </c>
      <c r="K1941" s="22">
        <v>1871.19</v>
      </c>
      <c r="L1941" s="22">
        <v>5693.04</v>
      </c>
      <c r="M1941" s="22">
        <v>0</v>
      </c>
      <c r="N1941" s="22">
        <v>14272.89</v>
      </c>
      <c r="O1941" s="22">
        <v>0</v>
      </c>
      <c r="P1941" s="22">
        <v>0</v>
      </c>
      <c r="Q1941" s="22">
        <v>3043.9540999999999</v>
      </c>
      <c r="R1941" s="22">
        <v>406.37</v>
      </c>
      <c r="S1941" s="22">
        <v>375.43</v>
      </c>
      <c r="T1941">
        <v>140.11000000000001</v>
      </c>
      <c r="U1941">
        <v>0</v>
      </c>
      <c r="V1941">
        <v>0</v>
      </c>
    </row>
    <row r="1942" spans="1:22" x14ac:dyDescent="0.3">
      <c r="A1942" s="18" t="s">
        <v>105</v>
      </c>
      <c r="B1942" s="17" t="s">
        <v>356</v>
      </c>
      <c r="C1942" s="17" t="s">
        <v>133</v>
      </c>
      <c r="D1942" s="22">
        <v>1597343.78</v>
      </c>
      <c r="E1942" s="22">
        <v>1847035.0574</v>
      </c>
      <c r="F1942" s="22">
        <v>251422.64</v>
      </c>
      <c r="G1942" s="22">
        <v>2.2799999999999998</v>
      </c>
      <c r="H1942" s="22">
        <v>0</v>
      </c>
      <c r="I1942" s="22">
        <v>112053.16</v>
      </c>
      <c r="J1942" s="22">
        <v>28573.14</v>
      </c>
      <c r="K1942" s="22">
        <v>14686.24</v>
      </c>
      <c r="L1942" s="22">
        <v>12226.64</v>
      </c>
      <c r="M1942" s="22">
        <v>0</v>
      </c>
      <c r="N1942" s="22">
        <v>68985.7</v>
      </c>
      <c r="O1942" s="22">
        <v>328.27</v>
      </c>
      <c r="P1942" s="22">
        <v>0</v>
      </c>
      <c r="Q1942" s="22">
        <v>1795.6826000000001</v>
      </c>
      <c r="R1942" s="22">
        <v>0</v>
      </c>
      <c r="S1942" s="22">
        <v>64.319999999999993</v>
      </c>
      <c r="T1942">
        <v>0</v>
      </c>
      <c r="U1942">
        <v>0</v>
      </c>
      <c r="V1942">
        <v>0</v>
      </c>
    </row>
    <row r="1943" spans="1:22" x14ac:dyDescent="0.3">
      <c r="A1943" s="18" t="s">
        <v>105</v>
      </c>
      <c r="B1943" s="17" t="s">
        <v>356</v>
      </c>
      <c r="C1943" s="17" t="s">
        <v>134</v>
      </c>
      <c r="D1943" s="22">
        <v>430297.96</v>
      </c>
      <c r="E1943" s="22">
        <v>531160.77229999995</v>
      </c>
      <c r="F1943" s="22">
        <v>100879.36</v>
      </c>
      <c r="G1943" s="22">
        <v>0</v>
      </c>
      <c r="H1943" s="22">
        <v>0</v>
      </c>
      <c r="I1943" s="22">
        <v>42566.7</v>
      </c>
      <c r="J1943" s="22">
        <v>5940.7</v>
      </c>
      <c r="K1943" s="22">
        <v>4289.3999999999996</v>
      </c>
      <c r="L1943" s="22">
        <v>10171.620000000001</v>
      </c>
      <c r="M1943" s="22">
        <v>0</v>
      </c>
      <c r="N1943" s="22">
        <v>25157.94</v>
      </c>
      <c r="O1943" s="22">
        <v>0</v>
      </c>
      <c r="P1943" s="22">
        <v>0</v>
      </c>
      <c r="Q1943" s="22">
        <v>17.3477</v>
      </c>
      <c r="R1943" s="22">
        <v>0</v>
      </c>
      <c r="S1943" s="22">
        <v>0.8</v>
      </c>
      <c r="T1943">
        <v>0</v>
      </c>
      <c r="U1943">
        <v>0</v>
      </c>
      <c r="V1943">
        <v>0</v>
      </c>
    </row>
    <row r="1944" spans="1:22" x14ac:dyDescent="0.3">
      <c r="A1944" s="18" t="s">
        <v>105</v>
      </c>
      <c r="B1944" s="17" t="s">
        <v>356</v>
      </c>
      <c r="C1944" s="17" t="s">
        <v>135</v>
      </c>
      <c r="D1944" s="22">
        <v>4206521.18</v>
      </c>
      <c r="E1944" s="22">
        <v>4857085.8550000004</v>
      </c>
      <c r="F1944" s="22">
        <v>654241.59</v>
      </c>
      <c r="G1944" s="22">
        <v>49.34</v>
      </c>
      <c r="H1944" s="22">
        <v>0</v>
      </c>
      <c r="I1944" s="22">
        <v>297403.36</v>
      </c>
      <c r="J1944" s="22">
        <v>56443.15</v>
      </c>
      <c r="K1944" s="22">
        <v>62836.24</v>
      </c>
      <c r="L1944" s="22">
        <v>33197.18</v>
      </c>
      <c r="M1944" s="22">
        <v>0</v>
      </c>
      <c r="N1944" s="22">
        <v>146331.79</v>
      </c>
      <c r="O1944" s="22">
        <v>650.78</v>
      </c>
      <c r="P1944" s="22">
        <v>0</v>
      </c>
      <c r="Q1944" s="22">
        <v>3853.4050000000002</v>
      </c>
      <c r="R1944" s="22">
        <v>0</v>
      </c>
      <c r="S1944" s="22">
        <v>176.49</v>
      </c>
      <c r="T1944">
        <v>765.64</v>
      </c>
      <c r="U1944">
        <v>0</v>
      </c>
      <c r="V1944">
        <v>0</v>
      </c>
    </row>
    <row r="1945" spans="1:22" x14ac:dyDescent="0.3">
      <c r="A1945" s="18" t="s">
        <v>105</v>
      </c>
      <c r="B1945" s="17" t="s">
        <v>356</v>
      </c>
      <c r="C1945" s="17" t="s">
        <v>136</v>
      </c>
      <c r="D1945" s="22">
        <v>7464221.4400000004</v>
      </c>
      <c r="E1945" s="22">
        <v>5999730.2896999996</v>
      </c>
      <c r="F1945" s="22">
        <v>998567.51</v>
      </c>
      <c r="G1945" s="22">
        <v>9</v>
      </c>
      <c r="H1945" s="22">
        <v>0</v>
      </c>
      <c r="I1945" s="22">
        <v>248761.63</v>
      </c>
      <c r="J1945" s="22">
        <v>17026.54</v>
      </c>
      <c r="K1945" s="22">
        <v>182258.54</v>
      </c>
      <c r="L1945" s="22">
        <v>21756.7</v>
      </c>
      <c r="M1945" s="22">
        <v>0</v>
      </c>
      <c r="N1945" s="22">
        <v>156455.01</v>
      </c>
      <c r="O1945" s="22">
        <v>321.42</v>
      </c>
      <c r="P1945" s="22">
        <v>0</v>
      </c>
      <c r="Q1945" s="22">
        <v>2654119.3703000001</v>
      </c>
      <c r="R1945" s="22">
        <v>67259.8</v>
      </c>
      <c r="S1945" s="22">
        <v>123800.91</v>
      </c>
      <c r="T1945">
        <v>1834.05</v>
      </c>
      <c r="U1945">
        <v>0</v>
      </c>
      <c r="V1945">
        <v>0</v>
      </c>
    </row>
    <row r="1946" spans="1:22" x14ac:dyDescent="0.3">
      <c r="A1946" s="18" t="s">
        <v>105</v>
      </c>
      <c r="B1946" s="17" t="s">
        <v>356</v>
      </c>
      <c r="C1946" s="17" t="s">
        <v>137</v>
      </c>
      <c r="D1946" s="22">
        <v>9166278.8399999905</v>
      </c>
      <c r="E1946" s="22">
        <v>11454440.5627</v>
      </c>
      <c r="F1946" s="22">
        <v>2990440.08</v>
      </c>
      <c r="G1946" s="22">
        <v>36.08</v>
      </c>
      <c r="H1946" s="22">
        <v>0</v>
      </c>
      <c r="I1946" s="22">
        <v>722691.42</v>
      </c>
      <c r="J1946" s="22">
        <v>84072.81</v>
      </c>
      <c r="K1946" s="22">
        <v>207635.17</v>
      </c>
      <c r="L1946" s="22">
        <v>159029.74</v>
      </c>
      <c r="M1946" s="22">
        <v>0</v>
      </c>
      <c r="N1946" s="22">
        <v>631979.51</v>
      </c>
      <c r="O1946" s="22">
        <v>2386.92</v>
      </c>
      <c r="P1946" s="22">
        <v>0</v>
      </c>
      <c r="Q1946" s="22">
        <v>768679.95730000001</v>
      </c>
      <c r="R1946" s="22">
        <v>30520.959999999999</v>
      </c>
      <c r="S1946" s="22">
        <v>35880.639999999999</v>
      </c>
      <c r="T1946">
        <v>11796.73</v>
      </c>
      <c r="U1946">
        <v>0</v>
      </c>
      <c r="V1946">
        <v>0</v>
      </c>
    </row>
    <row r="1947" spans="1:22" x14ac:dyDescent="0.3">
      <c r="A1947" s="18" t="s">
        <v>105</v>
      </c>
      <c r="B1947" s="17" t="s">
        <v>356</v>
      </c>
      <c r="C1947" s="17" t="s">
        <v>138</v>
      </c>
      <c r="D1947" s="22">
        <v>1649650.22</v>
      </c>
      <c r="E1947" s="22">
        <v>1887510.32</v>
      </c>
      <c r="F1947" s="22">
        <v>237860.1</v>
      </c>
      <c r="G1947" s="22">
        <v>8.8800000000000008</v>
      </c>
      <c r="H1947" s="22">
        <v>0</v>
      </c>
      <c r="I1947" s="22">
        <v>104727.74</v>
      </c>
      <c r="J1947" s="22">
        <v>30867.360000000001</v>
      </c>
      <c r="K1947" s="22">
        <v>15594.02</v>
      </c>
      <c r="L1947" s="22">
        <v>13073.56</v>
      </c>
      <c r="M1947" s="22">
        <v>0</v>
      </c>
      <c r="N1947" s="22">
        <v>36592.629999999997</v>
      </c>
      <c r="O1947" s="22">
        <v>329.43</v>
      </c>
      <c r="P1947" s="22">
        <v>0</v>
      </c>
      <c r="Q1947" s="22">
        <v>0</v>
      </c>
      <c r="R1947" s="22">
        <v>0</v>
      </c>
      <c r="S1947" s="22">
        <v>0</v>
      </c>
      <c r="T1947">
        <v>0</v>
      </c>
      <c r="U1947">
        <v>0</v>
      </c>
      <c r="V1947">
        <v>0</v>
      </c>
    </row>
    <row r="1948" spans="1:22" x14ac:dyDescent="0.3">
      <c r="A1948" s="18" t="s">
        <v>105</v>
      </c>
      <c r="B1948" s="17" t="s">
        <v>356</v>
      </c>
      <c r="C1948" s="17" t="s">
        <v>139</v>
      </c>
      <c r="D1948" s="22">
        <v>238195.26</v>
      </c>
      <c r="E1948" s="22">
        <v>309029.68</v>
      </c>
      <c r="F1948" s="22">
        <v>70834.42</v>
      </c>
      <c r="G1948" s="22">
        <v>2</v>
      </c>
      <c r="H1948" s="22">
        <v>0</v>
      </c>
      <c r="I1948" s="22">
        <v>31393.18</v>
      </c>
      <c r="J1948" s="22">
        <v>2544.9</v>
      </c>
      <c r="K1948" s="22">
        <v>1805.9</v>
      </c>
      <c r="L1948" s="22">
        <v>4886.5600000000004</v>
      </c>
      <c r="M1948" s="22">
        <v>0</v>
      </c>
      <c r="N1948" s="22">
        <v>27903.439999999999</v>
      </c>
      <c r="O1948" s="22">
        <v>0</v>
      </c>
      <c r="P1948" s="22">
        <v>0</v>
      </c>
      <c r="Q1948" s="22">
        <v>0</v>
      </c>
      <c r="R1948" s="22">
        <v>0</v>
      </c>
      <c r="S1948" s="22">
        <v>0</v>
      </c>
      <c r="T1948">
        <v>0</v>
      </c>
      <c r="U1948">
        <v>0</v>
      </c>
      <c r="V1948">
        <v>0</v>
      </c>
    </row>
    <row r="1949" spans="1:22" x14ac:dyDescent="0.3">
      <c r="A1949" s="18" t="s">
        <v>105</v>
      </c>
      <c r="B1949" s="17" t="s">
        <v>356</v>
      </c>
      <c r="C1949" s="17" t="s">
        <v>140</v>
      </c>
      <c r="D1949" s="22">
        <v>2262924.7000000002</v>
      </c>
      <c r="E1949" s="22">
        <v>2586145.0523000001</v>
      </c>
      <c r="F1949" s="22">
        <v>323229.18</v>
      </c>
      <c r="G1949" s="22">
        <v>95.6</v>
      </c>
      <c r="H1949" s="22">
        <v>0</v>
      </c>
      <c r="I1949" s="22">
        <v>132874.57999999999</v>
      </c>
      <c r="J1949" s="22">
        <v>35996.82</v>
      </c>
      <c r="K1949" s="22">
        <v>32842.879999999997</v>
      </c>
      <c r="L1949" s="22">
        <v>28652.74</v>
      </c>
      <c r="M1949" s="22">
        <v>0</v>
      </c>
      <c r="N1949" s="22">
        <v>116212.11</v>
      </c>
      <c r="O1949" s="22">
        <v>1789.19</v>
      </c>
      <c r="P1949" s="22">
        <v>0</v>
      </c>
      <c r="Q1949" s="22">
        <v>9.2477</v>
      </c>
      <c r="R1949" s="22">
        <v>0</v>
      </c>
      <c r="S1949" s="22">
        <v>0.42</v>
      </c>
      <c r="T1949">
        <v>0</v>
      </c>
      <c r="U1949">
        <v>0</v>
      </c>
      <c r="V1949">
        <v>0</v>
      </c>
    </row>
    <row r="1950" spans="1:22" x14ac:dyDescent="0.3">
      <c r="A1950" s="18" t="s">
        <v>105</v>
      </c>
      <c r="B1950" s="17" t="s">
        <v>356</v>
      </c>
      <c r="C1950" s="17" t="s">
        <v>141</v>
      </c>
      <c r="D1950" s="22">
        <v>1375481.32</v>
      </c>
      <c r="E1950" s="22">
        <v>1593238.16</v>
      </c>
      <c r="F1950" s="22">
        <v>217756.84</v>
      </c>
      <c r="G1950" s="22">
        <v>9.6199999999999992</v>
      </c>
      <c r="H1950" s="22">
        <v>0</v>
      </c>
      <c r="I1950" s="22">
        <v>100584.26</v>
      </c>
      <c r="J1950" s="22">
        <v>27213.439999999999</v>
      </c>
      <c r="K1950" s="22">
        <v>8104.68</v>
      </c>
      <c r="L1950" s="22">
        <v>13423.24</v>
      </c>
      <c r="M1950" s="22">
        <v>0</v>
      </c>
      <c r="N1950" s="22">
        <v>38759.660000000003</v>
      </c>
      <c r="O1950" s="22">
        <v>215.19</v>
      </c>
      <c r="P1950" s="22">
        <v>0</v>
      </c>
      <c r="Q1950" s="22">
        <v>0</v>
      </c>
      <c r="R1950" s="22">
        <v>0</v>
      </c>
      <c r="S1950" s="22">
        <v>0</v>
      </c>
      <c r="T1950">
        <v>0</v>
      </c>
      <c r="U1950">
        <v>0</v>
      </c>
      <c r="V1950">
        <v>0</v>
      </c>
    </row>
    <row r="1951" spans="1:22" x14ac:dyDescent="0.3">
      <c r="A1951" s="18" t="s">
        <v>106</v>
      </c>
      <c r="B1951" s="17" t="s">
        <v>357</v>
      </c>
      <c r="C1951" s="17" t="s">
        <v>129</v>
      </c>
      <c r="D1951" s="22">
        <v>854740.14999999898</v>
      </c>
      <c r="E1951" s="22">
        <v>934022.77999999898</v>
      </c>
      <c r="F1951" s="22">
        <v>79282.63</v>
      </c>
      <c r="G1951" s="22">
        <v>6.92</v>
      </c>
      <c r="H1951" s="22">
        <v>0</v>
      </c>
      <c r="I1951" s="22">
        <v>9096.9</v>
      </c>
      <c r="J1951" s="22">
        <v>0</v>
      </c>
      <c r="K1951" s="22">
        <v>0</v>
      </c>
      <c r="L1951" s="22">
        <v>0</v>
      </c>
      <c r="M1951" s="22">
        <v>56443.11</v>
      </c>
      <c r="N1951" s="22">
        <v>20324.11</v>
      </c>
      <c r="O1951" s="22">
        <v>2064.6799999999998</v>
      </c>
      <c r="P1951" s="22">
        <v>0</v>
      </c>
      <c r="Q1951" s="22">
        <v>0</v>
      </c>
      <c r="R1951" s="22">
        <v>0</v>
      </c>
      <c r="S1951" s="22">
        <v>0</v>
      </c>
      <c r="T1951">
        <v>0</v>
      </c>
      <c r="U1951">
        <v>0</v>
      </c>
      <c r="V1951">
        <v>0</v>
      </c>
    </row>
    <row r="1952" spans="1:22" x14ac:dyDescent="0.3">
      <c r="A1952" s="18" t="s">
        <v>106</v>
      </c>
      <c r="B1952" s="17" t="s">
        <v>357</v>
      </c>
      <c r="C1952" s="17" t="s">
        <v>130</v>
      </c>
      <c r="D1952" s="22">
        <v>126517.44</v>
      </c>
      <c r="E1952" s="22">
        <v>153057.21</v>
      </c>
      <c r="F1952" s="22">
        <v>26539.77</v>
      </c>
      <c r="G1952" s="22">
        <v>1</v>
      </c>
      <c r="H1952" s="22">
        <v>0</v>
      </c>
      <c r="I1952" s="22">
        <v>3998.3</v>
      </c>
      <c r="J1952" s="22">
        <v>0</v>
      </c>
      <c r="K1952" s="22">
        <v>0</v>
      </c>
      <c r="L1952" s="22">
        <v>0</v>
      </c>
      <c r="M1952" s="22">
        <v>9249.18</v>
      </c>
      <c r="N1952" s="22">
        <v>19437.36</v>
      </c>
      <c r="O1952" s="22">
        <v>0</v>
      </c>
      <c r="P1952" s="22">
        <v>0</v>
      </c>
      <c r="Q1952" s="22">
        <v>0</v>
      </c>
      <c r="R1952" s="22">
        <v>0</v>
      </c>
      <c r="S1952" s="22">
        <v>0</v>
      </c>
      <c r="T1952">
        <v>0</v>
      </c>
      <c r="U1952">
        <v>0</v>
      </c>
      <c r="V1952">
        <v>0</v>
      </c>
    </row>
    <row r="1953" spans="1:22" x14ac:dyDescent="0.3">
      <c r="A1953" s="18" t="s">
        <v>106</v>
      </c>
      <c r="B1953" s="17" t="s">
        <v>357</v>
      </c>
      <c r="C1953" s="17" t="s">
        <v>131</v>
      </c>
      <c r="D1953" s="22">
        <v>1281541.6100000001</v>
      </c>
      <c r="E1953" s="22">
        <v>1368141.33</v>
      </c>
      <c r="F1953" s="22">
        <v>86599.72</v>
      </c>
      <c r="G1953" s="22">
        <v>3.48</v>
      </c>
      <c r="H1953" s="22">
        <v>0</v>
      </c>
      <c r="I1953" s="22">
        <v>1493</v>
      </c>
      <c r="J1953" s="22">
        <v>0</v>
      </c>
      <c r="K1953" s="22">
        <v>0</v>
      </c>
      <c r="L1953" s="22">
        <v>0</v>
      </c>
      <c r="M1953" s="22">
        <v>82676.850000000006</v>
      </c>
      <c r="N1953" s="22">
        <v>56149.56</v>
      </c>
      <c r="O1953" s="22">
        <v>1456.29</v>
      </c>
      <c r="P1953" s="22">
        <v>0</v>
      </c>
      <c r="Q1953" s="22">
        <v>0</v>
      </c>
      <c r="R1953" s="22">
        <v>0</v>
      </c>
      <c r="S1953" s="22">
        <v>0</v>
      </c>
      <c r="T1953">
        <v>0</v>
      </c>
      <c r="U1953">
        <v>0</v>
      </c>
      <c r="V1953">
        <v>0</v>
      </c>
    </row>
    <row r="1954" spans="1:22" x14ac:dyDescent="0.3">
      <c r="A1954" s="18" t="s">
        <v>106</v>
      </c>
      <c r="B1954" s="17" t="s">
        <v>357</v>
      </c>
      <c r="C1954" s="17" t="s">
        <v>132</v>
      </c>
      <c r="D1954" s="22">
        <v>406450.16</v>
      </c>
      <c r="E1954" s="22">
        <v>458414.05</v>
      </c>
      <c r="F1954" s="22">
        <v>51963.89</v>
      </c>
      <c r="G1954" s="22">
        <v>27.59</v>
      </c>
      <c r="H1954" s="22">
        <v>0</v>
      </c>
      <c r="I1954" s="22">
        <v>9995.0400000000009</v>
      </c>
      <c r="J1954" s="22">
        <v>0</v>
      </c>
      <c r="K1954" s="22">
        <v>0</v>
      </c>
      <c r="L1954" s="22">
        <v>0</v>
      </c>
      <c r="M1954" s="22">
        <v>27701.99</v>
      </c>
      <c r="N1954" s="22">
        <v>5286.79</v>
      </c>
      <c r="O1954" s="22">
        <v>0</v>
      </c>
      <c r="P1954" s="22">
        <v>0</v>
      </c>
      <c r="Q1954" s="22">
        <v>0</v>
      </c>
      <c r="R1954" s="22">
        <v>0</v>
      </c>
      <c r="S1954" s="22">
        <v>0</v>
      </c>
      <c r="T1954">
        <v>0</v>
      </c>
      <c r="U1954">
        <v>0</v>
      </c>
      <c r="V1954">
        <v>0</v>
      </c>
    </row>
    <row r="1955" spans="1:22" x14ac:dyDescent="0.3">
      <c r="A1955" s="18" t="s">
        <v>106</v>
      </c>
      <c r="B1955" s="17" t="s">
        <v>357</v>
      </c>
      <c r="C1955" s="17" t="s">
        <v>133</v>
      </c>
      <c r="D1955" s="22">
        <v>84804.51</v>
      </c>
      <c r="E1955" s="22">
        <v>96419.07</v>
      </c>
      <c r="F1955" s="22">
        <v>11614.56</v>
      </c>
      <c r="G1955" s="22">
        <v>0</v>
      </c>
      <c r="H1955" s="22">
        <v>0</v>
      </c>
      <c r="I1955" s="22">
        <v>1647.71</v>
      </c>
      <c r="J1955" s="22">
        <v>0</v>
      </c>
      <c r="K1955" s="22">
        <v>0</v>
      </c>
      <c r="L1955" s="22">
        <v>0</v>
      </c>
      <c r="M1955" s="22">
        <v>5826.59</v>
      </c>
      <c r="N1955" s="22">
        <v>8713.3700000000008</v>
      </c>
      <c r="O1955" s="22">
        <v>1924.22</v>
      </c>
      <c r="P1955" s="22">
        <v>0</v>
      </c>
      <c r="Q1955" s="22">
        <v>0</v>
      </c>
      <c r="R1955" s="22">
        <v>0</v>
      </c>
      <c r="S1955" s="22">
        <v>0</v>
      </c>
      <c r="T1955">
        <v>0</v>
      </c>
      <c r="U1955">
        <v>0</v>
      </c>
      <c r="V1955">
        <v>0</v>
      </c>
    </row>
    <row r="1956" spans="1:22" x14ac:dyDescent="0.3">
      <c r="A1956" s="18" t="s">
        <v>106</v>
      </c>
      <c r="B1956" s="17" t="s">
        <v>357</v>
      </c>
      <c r="C1956" s="17" t="s">
        <v>134</v>
      </c>
      <c r="D1956" s="22">
        <v>1479369.92</v>
      </c>
      <c r="E1956" s="22">
        <v>1651440.08</v>
      </c>
      <c r="F1956" s="22">
        <v>172070.16</v>
      </c>
      <c r="G1956" s="22">
        <v>44.78</v>
      </c>
      <c r="H1956" s="22">
        <v>0</v>
      </c>
      <c r="I1956" s="22">
        <v>28768.89</v>
      </c>
      <c r="J1956" s="22">
        <v>0</v>
      </c>
      <c r="K1956" s="22">
        <v>0</v>
      </c>
      <c r="L1956" s="22">
        <v>0</v>
      </c>
      <c r="M1956" s="22">
        <v>99796.49</v>
      </c>
      <c r="N1956" s="22">
        <v>97916.58</v>
      </c>
      <c r="O1956" s="22">
        <v>4574.6000000000004</v>
      </c>
      <c r="P1956" s="22">
        <v>0</v>
      </c>
      <c r="Q1956" s="22">
        <v>0</v>
      </c>
      <c r="R1956" s="22">
        <v>0</v>
      </c>
      <c r="S1956" s="22">
        <v>0</v>
      </c>
      <c r="T1956">
        <v>0</v>
      </c>
      <c r="U1956">
        <v>0</v>
      </c>
      <c r="V1956">
        <v>0</v>
      </c>
    </row>
    <row r="1957" spans="1:22" x14ac:dyDescent="0.3">
      <c r="A1957" s="18" t="s">
        <v>106</v>
      </c>
      <c r="B1957" s="17" t="s">
        <v>357</v>
      </c>
      <c r="C1957" s="17" t="s">
        <v>135</v>
      </c>
      <c r="D1957" s="22">
        <v>949177.69999999902</v>
      </c>
      <c r="E1957" s="22">
        <v>1044679.08</v>
      </c>
      <c r="F1957" s="22">
        <v>95501.38</v>
      </c>
      <c r="G1957" s="22">
        <v>23.31</v>
      </c>
      <c r="H1957" s="22">
        <v>0</v>
      </c>
      <c r="I1957" s="22">
        <v>17680.759999999998</v>
      </c>
      <c r="J1957" s="22">
        <v>0</v>
      </c>
      <c r="K1957" s="22">
        <v>0</v>
      </c>
      <c r="L1957" s="22">
        <v>0</v>
      </c>
      <c r="M1957" s="22">
        <v>52876.42</v>
      </c>
      <c r="N1957" s="22">
        <v>28262.77</v>
      </c>
      <c r="O1957" s="22">
        <v>80.22</v>
      </c>
      <c r="P1957" s="22">
        <v>0</v>
      </c>
      <c r="Q1957" s="22">
        <v>0</v>
      </c>
      <c r="R1957" s="22">
        <v>0</v>
      </c>
      <c r="S1957" s="22">
        <v>0</v>
      </c>
      <c r="T1957">
        <v>0</v>
      </c>
      <c r="U1957">
        <v>0</v>
      </c>
      <c r="V1957">
        <v>0</v>
      </c>
    </row>
    <row r="1958" spans="1:22" x14ac:dyDescent="0.3">
      <c r="A1958" s="18" t="s">
        <v>106</v>
      </c>
      <c r="B1958" s="17" t="s">
        <v>357</v>
      </c>
      <c r="C1958" s="17" t="s">
        <v>136</v>
      </c>
      <c r="D1958" s="22">
        <v>794773.39</v>
      </c>
      <c r="E1958" s="22">
        <v>894493.27</v>
      </c>
      <c r="F1958" s="22">
        <v>99719.88</v>
      </c>
      <c r="G1958" s="22">
        <v>20.99</v>
      </c>
      <c r="H1958" s="22">
        <v>0</v>
      </c>
      <c r="I1958" s="22">
        <v>18492.46</v>
      </c>
      <c r="J1958" s="22">
        <v>0</v>
      </c>
      <c r="K1958" s="22">
        <v>0</v>
      </c>
      <c r="L1958" s="22">
        <v>0</v>
      </c>
      <c r="M1958" s="22">
        <v>54054.27</v>
      </c>
      <c r="N1958" s="22">
        <v>10435.64</v>
      </c>
      <c r="O1958" s="22">
        <v>223.42</v>
      </c>
      <c r="P1958" s="22">
        <v>0</v>
      </c>
      <c r="Q1958" s="22">
        <v>0</v>
      </c>
      <c r="R1958" s="22">
        <v>0</v>
      </c>
      <c r="S1958" s="22">
        <v>0</v>
      </c>
      <c r="T1958">
        <v>0</v>
      </c>
      <c r="U1958">
        <v>0</v>
      </c>
      <c r="V1958">
        <v>0</v>
      </c>
    </row>
    <row r="1959" spans="1:22" x14ac:dyDescent="0.3">
      <c r="A1959" s="18" t="s">
        <v>106</v>
      </c>
      <c r="B1959" s="17" t="s">
        <v>357</v>
      </c>
      <c r="C1959" s="17" t="s">
        <v>137</v>
      </c>
      <c r="D1959" s="22">
        <v>573553.4</v>
      </c>
      <c r="E1959" s="22">
        <v>651754.495</v>
      </c>
      <c r="F1959" s="22">
        <v>78778.080000000002</v>
      </c>
      <c r="G1959" s="22">
        <v>18.28</v>
      </c>
      <c r="H1959" s="22">
        <v>0</v>
      </c>
      <c r="I1959" s="22">
        <v>13900.8</v>
      </c>
      <c r="J1959" s="22">
        <v>0</v>
      </c>
      <c r="K1959" s="22">
        <v>0</v>
      </c>
      <c r="L1959" s="22">
        <v>0</v>
      </c>
      <c r="M1959" s="22">
        <v>39385.49</v>
      </c>
      <c r="N1959" s="22">
        <v>20265.439999999999</v>
      </c>
      <c r="O1959" s="22">
        <v>25</v>
      </c>
      <c r="P1959" s="22">
        <v>0</v>
      </c>
      <c r="Q1959" s="22">
        <v>614.09500000000003</v>
      </c>
      <c r="R1959" s="22">
        <v>0</v>
      </c>
      <c r="S1959" s="22">
        <v>37.11</v>
      </c>
      <c r="T1959">
        <v>215.35</v>
      </c>
      <c r="U1959">
        <v>0</v>
      </c>
      <c r="V1959">
        <v>0</v>
      </c>
    </row>
    <row r="1960" spans="1:22" x14ac:dyDescent="0.3">
      <c r="A1960" s="18" t="s">
        <v>106</v>
      </c>
      <c r="B1960" s="17" t="s">
        <v>357</v>
      </c>
      <c r="C1960" s="17" t="s">
        <v>138</v>
      </c>
      <c r="D1960" s="22">
        <v>519664.28</v>
      </c>
      <c r="E1960" s="22">
        <v>589575.1091</v>
      </c>
      <c r="F1960" s="22">
        <v>83999.47</v>
      </c>
      <c r="G1960" s="22">
        <v>3.14</v>
      </c>
      <c r="H1960" s="22">
        <v>0</v>
      </c>
      <c r="I1960" s="22">
        <v>12042.92</v>
      </c>
      <c r="J1960" s="22">
        <v>0</v>
      </c>
      <c r="K1960" s="22">
        <v>0</v>
      </c>
      <c r="L1960" s="22">
        <v>0</v>
      </c>
      <c r="M1960" s="22">
        <v>35628</v>
      </c>
      <c r="N1960" s="22">
        <v>20413.77</v>
      </c>
      <c r="O1960" s="22">
        <v>2311.1</v>
      </c>
      <c r="P1960" s="22">
        <v>0</v>
      </c>
      <c r="Q1960" s="22">
        <v>15033.5209</v>
      </c>
      <c r="R1960" s="22">
        <v>36.39</v>
      </c>
      <c r="S1960" s="22">
        <v>908.49</v>
      </c>
      <c r="T1960">
        <v>110.87</v>
      </c>
      <c r="U1960">
        <v>0</v>
      </c>
      <c r="V1960">
        <v>0</v>
      </c>
    </row>
    <row r="1961" spans="1:22" x14ac:dyDescent="0.3">
      <c r="A1961" s="18" t="s">
        <v>106</v>
      </c>
      <c r="B1961" s="17" t="s">
        <v>357</v>
      </c>
      <c r="C1961" s="17" t="s">
        <v>139</v>
      </c>
      <c r="D1961" s="22">
        <v>969211.81000000203</v>
      </c>
      <c r="E1961" s="22">
        <v>1087033.04</v>
      </c>
      <c r="F1961" s="22">
        <v>117821.23</v>
      </c>
      <c r="G1961" s="22">
        <v>21.58</v>
      </c>
      <c r="H1961" s="22">
        <v>0</v>
      </c>
      <c r="I1961" s="22">
        <v>22061.599999999999</v>
      </c>
      <c r="J1961" s="22">
        <v>0</v>
      </c>
      <c r="K1961" s="22">
        <v>0</v>
      </c>
      <c r="L1961" s="22">
        <v>0</v>
      </c>
      <c r="M1961" s="22">
        <v>65689.5</v>
      </c>
      <c r="N1961" s="22">
        <v>34259.449999999997</v>
      </c>
      <c r="O1961" s="22">
        <v>336.55</v>
      </c>
      <c r="P1961" s="22">
        <v>0</v>
      </c>
      <c r="Q1961" s="22">
        <v>0</v>
      </c>
      <c r="R1961" s="22">
        <v>0</v>
      </c>
      <c r="S1961" s="22">
        <v>0</v>
      </c>
      <c r="T1961">
        <v>0</v>
      </c>
      <c r="U1961">
        <v>0</v>
      </c>
      <c r="V1961">
        <v>0</v>
      </c>
    </row>
    <row r="1962" spans="1:22" x14ac:dyDescent="0.3">
      <c r="A1962" s="18" t="s">
        <v>106</v>
      </c>
      <c r="B1962" s="17" t="s">
        <v>357</v>
      </c>
      <c r="C1962" s="17" t="s">
        <v>140</v>
      </c>
      <c r="D1962" s="22">
        <v>1319236.8500000001</v>
      </c>
      <c r="E1962" s="22">
        <v>1397259.82</v>
      </c>
      <c r="F1962" s="22">
        <v>78022.97</v>
      </c>
      <c r="G1962" s="22">
        <v>1.18</v>
      </c>
      <c r="H1962" s="22">
        <v>0</v>
      </c>
      <c r="I1962" s="22">
        <v>2729.19</v>
      </c>
      <c r="J1962" s="22">
        <v>0</v>
      </c>
      <c r="K1962" s="22">
        <v>0</v>
      </c>
      <c r="L1962" s="22">
        <v>0</v>
      </c>
      <c r="M1962" s="22">
        <v>70023.070000000007</v>
      </c>
      <c r="N1962" s="22">
        <v>98676.75</v>
      </c>
      <c r="O1962" s="22">
        <v>25</v>
      </c>
      <c r="P1962" s="22">
        <v>0</v>
      </c>
      <c r="Q1962" s="22">
        <v>0</v>
      </c>
      <c r="R1962" s="22">
        <v>0</v>
      </c>
      <c r="S1962" s="22">
        <v>0</v>
      </c>
      <c r="T1962">
        <v>0</v>
      </c>
      <c r="U1962">
        <v>0</v>
      </c>
      <c r="V1962">
        <v>0</v>
      </c>
    </row>
    <row r="1963" spans="1:22" x14ac:dyDescent="0.3">
      <c r="A1963" s="18" t="s">
        <v>106</v>
      </c>
      <c r="B1963" s="17" t="s">
        <v>357</v>
      </c>
      <c r="C1963" s="17" t="s">
        <v>141</v>
      </c>
      <c r="D1963" s="22">
        <v>1108244.8600000001</v>
      </c>
      <c r="E1963" s="22">
        <v>1218539.1399999999</v>
      </c>
      <c r="F1963" s="22">
        <v>110294.28</v>
      </c>
      <c r="G1963" s="22">
        <v>29.18</v>
      </c>
      <c r="H1963" s="22">
        <v>0</v>
      </c>
      <c r="I1963" s="22">
        <v>14291.61</v>
      </c>
      <c r="J1963" s="22">
        <v>0</v>
      </c>
      <c r="K1963" s="22">
        <v>0</v>
      </c>
      <c r="L1963" s="22">
        <v>0</v>
      </c>
      <c r="M1963" s="22">
        <v>73636.37</v>
      </c>
      <c r="N1963" s="22">
        <v>47047.68</v>
      </c>
      <c r="O1963" s="22">
        <v>75.92</v>
      </c>
      <c r="P1963" s="22">
        <v>0</v>
      </c>
      <c r="Q1963" s="22">
        <v>0</v>
      </c>
      <c r="R1963" s="22">
        <v>0</v>
      </c>
      <c r="S1963" s="22">
        <v>0</v>
      </c>
      <c r="T1963">
        <v>0</v>
      </c>
      <c r="U1963">
        <v>0</v>
      </c>
      <c r="V1963">
        <v>0</v>
      </c>
    </row>
    <row r="1964" spans="1:22" x14ac:dyDescent="0.3">
      <c r="A1964" s="18" t="s">
        <v>106</v>
      </c>
      <c r="B1964" s="17" t="s">
        <v>357</v>
      </c>
      <c r="C1964" s="17" t="s">
        <v>142</v>
      </c>
      <c r="D1964" s="22">
        <v>878695.49999999895</v>
      </c>
      <c r="E1964" s="22">
        <v>985126.91999999899</v>
      </c>
      <c r="F1964" s="22">
        <v>106431.42</v>
      </c>
      <c r="G1964" s="22">
        <v>38.42</v>
      </c>
      <c r="H1964" s="22">
        <v>0</v>
      </c>
      <c r="I1964" s="22">
        <v>19001.77</v>
      </c>
      <c r="J1964" s="22">
        <v>0</v>
      </c>
      <c r="K1964" s="22">
        <v>0</v>
      </c>
      <c r="L1964" s="22">
        <v>0</v>
      </c>
      <c r="M1964" s="22">
        <v>59531.27</v>
      </c>
      <c r="N1964" s="22">
        <v>34459.870000000003</v>
      </c>
      <c r="O1964" s="22">
        <v>344.28</v>
      </c>
      <c r="P1964" s="22">
        <v>0</v>
      </c>
      <c r="Q1964" s="22">
        <v>0</v>
      </c>
      <c r="R1964" s="22">
        <v>0</v>
      </c>
      <c r="S1964" s="22">
        <v>0</v>
      </c>
      <c r="T1964">
        <v>0</v>
      </c>
      <c r="U1964">
        <v>0</v>
      </c>
      <c r="V1964">
        <v>0</v>
      </c>
    </row>
    <row r="1965" spans="1:22" x14ac:dyDescent="0.3">
      <c r="A1965" s="18" t="s">
        <v>106</v>
      </c>
      <c r="B1965" s="17" t="s">
        <v>357</v>
      </c>
      <c r="C1965" s="17" t="s">
        <v>143</v>
      </c>
      <c r="D1965" s="22">
        <v>698461.88</v>
      </c>
      <c r="E1965" s="22">
        <v>801292.2</v>
      </c>
      <c r="F1965" s="22">
        <v>102830.32</v>
      </c>
      <c r="G1965" s="22">
        <v>13.76</v>
      </c>
      <c r="H1965" s="22">
        <v>0</v>
      </c>
      <c r="I1965" s="22">
        <v>22209.52</v>
      </c>
      <c r="J1965" s="22">
        <v>0</v>
      </c>
      <c r="K1965" s="22">
        <v>0</v>
      </c>
      <c r="L1965" s="22">
        <v>0</v>
      </c>
      <c r="M1965" s="22">
        <v>48422.11</v>
      </c>
      <c r="N1965" s="22">
        <v>17150.12</v>
      </c>
      <c r="O1965" s="22">
        <v>74.8</v>
      </c>
      <c r="P1965" s="22">
        <v>0</v>
      </c>
      <c r="Q1965" s="22">
        <v>0</v>
      </c>
      <c r="R1965" s="22">
        <v>0</v>
      </c>
      <c r="S1965" s="22">
        <v>0</v>
      </c>
      <c r="T1965">
        <v>0</v>
      </c>
      <c r="U1965">
        <v>0</v>
      </c>
      <c r="V1965">
        <v>0</v>
      </c>
    </row>
    <row r="1966" spans="1:22" x14ac:dyDescent="0.3">
      <c r="A1966" s="18" t="s">
        <v>106</v>
      </c>
      <c r="B1966" s="17" t="s">
        <v>357</v>
      </c>
      <c r="C1966" s="17" t="s">
        <v>144</v>
      </c>
      <c r="D1966" s="22">
        <v>1254189.3500000001</v>
      </c>
      <c r="E1966" s="22">
        <v>1479011.51</v>
      </c>
      <c r="F1966" s="22">
        <v>224822.16</v>
      </c>
      <c r="G1966" s="22">
        <v>33.75</v>
      </c>
      <c r="H1966" s="22">
        <v>0</v>
      </c>
      <c r="I1966" s="22">
        <v>48267.41</v>
      </c>
      <c r="J1966" s="22">
        <v>0</v>
      </c>
      <c r="K1966" s="22">
        <v>0</v>
      </c>
      <c r="L1966" s="22">
        <v>0</v>
      </c>
      <c r="M1966" s="22">
        <v>89376.77</v>
      </c>
      <c r="N1966" s="22">
        <v>57397.86</v>
      </c>
      <c r="O1966" s="22">
        <v>226.49</v>
      </c>
      <c r="P1966" s="22">
        <v>0</v>
      </c>
      <c r="Q1966" s="22">
        <v>0</v>
      </c>
      <c r="R1966" s="22">
        <v>0</v>
      </c>
      <c r="S1966" s="22">
        <v>0</v>
      </c>
      <c r="T1966">
        <v>0</v>
      </c>
      <c r="U1966">
        <v>0</v>
      </c>
      <c r="V1966">
        <v>0</v>
      </c>
    </row>
    <row r="1967" spans="1:22" x14ac:dyDescent="0.3">
      <c r="A1967" s="18" t="s">
        <v>106</v>
      </c>
      <c r="B1967" s="17" t="s">
        <v>357</v>
      </c>
      <c r="C1967" s="17" t="s">
        <v>145</v>
      </c>
      <c r="D1967" s="22">
        <v>70830.41</v>
      </c>
      <c r="E1967" s="22">
        <v>75868.61</v>
      </c>
      <c r="F1967" s="22">
        <v>5038.2</v>
      </c>
      <c r="G1967" s="22">
        <v>0</v>
      </c>
      <c r="H1967" s="22">
        <v>0</v>
      </c>
      <c r="I1967" s="22">
        <v>198.49</v>
      </c>
      <c r="J1967" s="22">
        <v>0</v>
      </c>
      <c r="K1967" s="22">
        <v>0</v>
      </c>
      <c r="L1967" s="22">
        <v>0</v>
      </c>
      <c r="M1967" s="22">
        <v>4584.75</v>
      </c>
      <c r="N1967" s="22">
        <v>607.04999999999995</v>
      </c>
      <c r="O1967" s="22">
        <v>0</v>
      </c>
      <c r="P1967" s="22">
        <v>0</v>
      </c>
      <c r="Q1967" s="22">
        <v>0</v>
      </c>
      <c r="R1967" s="22">
        <v>0</v>
      </c>
      <c r="S1967" s="22">
        <v>0</v>
      </c>
      <c r="T1967">
        <v>0</v>
      </c>
      <c r="U1967">
        <v>0</v>
      </c>
      <c r="V1967">
        <v>0</v>
      </c>
    </row>
    <row r="1968" spans="1:22" x14ac:dyDescent="0.3">
      <c r="A1968" s="18" t="s">
        <v>107</v>
      </c>
      <c r="B1968" s="17" t="s">
        <v>358</v>
      </c>
      <c r="C1968" s="17" t="s">
        <v>129</v>
      </c>
      <c r="D1968" s="22">
        <v>6395386.3399999999</v>
      </c>
      <c r="E1968" s="22">
        <v>5521310.2423</v>
      </c>
      <c r="F1968" s="22">
        <v>53932.58</v>
      </c>
      <c r="G1968" s="22">
        <v>71.319999999999993</v>
      </c>
      <c r="H1968" s="22">
        <v>0</v>
      </c>
      <c r="I1968" s="22">
        <v>0</v>
      </c>
      <c r="J1968" s="22">
        <v>0</v>
      </c>
      <c r="K1968" s="22">
        <v>0</v>
      </c>
      <c r="L1968" s="22">
        <v>0</v>
      </c>
      <c r="M1968" s="22">
        <v>0</v>
      </c>
      <c r="N1968" s="22">
        <v>68348.27</v>
      </c>
      <c r="O1968" s="22">
        <v>302.74</v>
      </c>
      <c r="P1968" s="22">
        <v>0</v>
      </c>
      <c r="Q1968" s="22">
        <v>928008.6777</v>
      </c>
      <c r="R1968" s="22">
        <v>0</v>
      </c>
      <c r="S1968" s="22">
        <v>0</v>
      </c>
      <c r="T1968">
        <v>0</v>
      </c>
      <c r="U1968">
        <v>0</v>
      </c>
      <c r="V1968">
        <v>0</v>
      </c>
    </row>
    <row r="1969" spans="1:22" x14ac:dyDescent="0.3">
      <c r="A1969" s="18" t="s">
        <v>107</v>
      </c>
      <c r="B1969" s="17" t="s">
        <v>358</v>
      </c>
      <c r="C1969" s="17" t="s">
        <v>130</v>
      </c>
      <c r="D1969" s="22">
        <v>8034491.0499999998</v>
      </c>
      <c r="E1969" s="22">
        <v>8431498.1739000008</v>
      </c>
      <c r="F1969" s="22">
        <v>448529.04</v>
      </c>
      <c r="G1969" s="22">
        <v>372.47</v>
      </c>
      <c r="H1969" s="22">
        <v>0</v>
      </c>
      <c r="I1969" s="22">
        <v>0</v>
      </c>
      <c r="J1969" s="22">
        <v>0</v>
      </c>
      <c r="K1969" s="22">
        <v>0</v>
      </c>
      <c r="L1969" s="22">
        <v>0</v>
      </c>
      <c r="M1969" s="22">
        <v>0</v>
      </c>
      <c r="N1969" s="22">
        <v>468430.17</v>
      </c>
      <c r="O1969" s="22">
        <v>1404.42</v>
      </c>
      <c r="P1969" s="22">
        <v>0</v>
      </c>
      <c r="Q1969" s="22">
        <v>52415.256099999999</v>
      </c>
      <c r="R1969" s="22">
        <v>893.34</v>
      </c>
      <c r="S1969" s="22">
        <v>0</v>
      </c>
      <c r="T1969">
        <v>3519.96</v>
      </c>
      <c r="U1969">
        <v>0</v>
      </c>
      <c r="V1969">
        <v>0</v>
      </c>
    </row>
    <row r="1970" spans="1:22" x14ac:dyDescent="0.3">
      <c r="A1970" s="18" t="s">
        <v>107</v>
      </c>
      <c r="B1970" s="17" t="s">
        <v>358</v>
      </c>
      <c r="C1970" s="17" t="s">
        <v>131</v>
      </c>
      <c r="D1970" s="22">
        <v>7861909.5800000103</v>
      </c>
      <c r="E1970" s="22">
        <v>10612827.539999999</v>
      </c>
      <c r="F1970" s="22">
        <v>2750917.96</v>
      </c>
      <c r="G1970" s="22">
        <v>6.7</v>
      </c>
      <c r="H1970" s="22">
        <v>0</v>
      </c>
      <c r="I1970" s="22">
        <v>0</v>
      </c>
      <c r="J1970" s="22">
        <v>0</v>
      </c>
      <c r="K1970" s="22">
        <v>0</v>
      </c>
      <c r="L1970" s="22">
        <v>0</v>
      </c>
      <c r="M1970" s="22">
        <v>0</v>
      </c>
      <c r="N1970" s="22">
        <v>493592.35</v>
      </c>
      <c r="O1970" s="22">
        <v>11827.78</v>
      </c>
      <c r="P1970" s="22">
        <v>0</v>
      </c>
      <c r="Q1970" s="22">
        <v>0</v>
      </c>
      <c r="R1970" s="22">
        <v>0</v>
      </c>
      <c r="S1970" s="22">
        <v>0</v>
      </c>
      <c r="T1970">
        <v>0</v>
      </c>
      <c r="U1970">
        <v>0</v>
      </c>
      <c r="V1970">
        <v>0</v>
      </c>
    </row>
    <row r="1971" spans="1:22" x14ac:dyDescent="0.3">
      <c r="A1971" s="18" t="s">
        <v>107</v>
      </c>
      <c r="B1971" s="17" t="s">
        <v>358</v>
      </c>
      <c r="C1971" s="17" t="s">
        <v>133</v>
      </c>
      <c r="D1971" s="22">
        <v>147008.59</v>
      </c>
      <c r="E1971" s="22">
        <v>155599.26</v>
      </c>
      <c r="F1971" s="22">
        <v>8590.67</v>
      </c>
      <c r="G1971" s="22">
        <v>13.87</v>
      </c>
      <c r="H1971" s="22">
        <v>0</v>
      </c>
      <c r="I1971" s="22">
        <v>0</v>
      </c>
      <c r="J1971" s="22">
        <v>0</v>
      </c>
      <c r="K1971" s="22">
        <v>0</v>
      </c>
      <c r="L1971" s="22">
        <v>0</v>
      </c>
      <c r="M1971" s="22">
        <v>0</v>
      </c>
      <c r="N1971" s="22">
        <v>31575.52</v>
      </c>
      <c r="O1971" s="22">
        <v>335.32</v>
      </c>
      <c r="P1971" s="22">
        <v>0</v>
      </c>
      <c r="Q1971" s="22">
        <v>0</v>
      </c>
      <c r="R1971" s="22">
        <v>0</v>
      </c>
      <c r="S1971" s="22">
        <v>0</v>
      </c>
      <c r="T1971">
        <v>0</v>
      </c>
      <c r="U1971">
        <v>0</v>
      </c>
      <c r="V1971">
        <v>0</v>
      </c>
    </row>
    <row r="1972" spans="1:22" x14ac:dyDescent="0.3">
      <c r="A1972" s="18" t="s">
        <v>107</v>
      </c>
      <c r="B1972" s="17" t="s">
        <v>358</v>
      </c>
      <c r="C1972" s="17" t="s">
        <v>134</v>
      </c>
      <c r="D1972" s="22">
        <v>1807205.6899999899</v>
      </c>
      <c r="E1972" s="22">
        <v>1869344.9702999899</v>
      </c>
      <c r="F1972" s="22">
        <v>81719.37</v>
      </c>
      <c r="G1972" s="22">
        <v>623.08000000000004</v>
      </c>
      <c r="H1972" s="22">
        <v>0</v>
      </c>
      <c r="I1972" s="22">
        <v>0</v>
      </c>
      <c r="J1972" s="22">
        <v>0</v>
      </c>
      <c r="K1972" s="22">
        <v>0</v>
      </c>
      <c r="L1972" s="22">
        <v>0</v>
      </c>
      <c r="M1972" s="22">
        <v>0</v>
      </c>
      <c r="N1972" s="22">
        <v>88205.9</v>
      </c>
      <c r="O1972" s="22">
        <v>50.08</v>
      </c>
      <c r="P1972" s="22">
        <v>0</v>
      </c>
      <c r="Q1972" s="22">
        <v>20018.059700000002</v>
      </c>
      <c r="R1972" s="22">
        <v>437.97</v>
      </c>
      <c r="S1972" s="22">
        <v>0</v>
      </c>
      <c r="T1972">
        <v>289.95999999999998</v>
      </c>
      <c r="U1972">
        <v>0</v>
      </c>
      <c r="V1972">
        <v>0</v>
      </c>
    </row>
    <row r="1973" spans="1:22" x14ac:dyDescent="0.3">
      <c r="A1973" s="18" t="s">
        <v>107</v>
      </c>
      <c r="B1973" s="17" t="s">
        <v>358</v>
      </c>
      <c r="C1973" s="17" t="s">
        <v>135</v>
      </c>
      <c r="D1973" s="22">
        <v>1777796.54</v>
      </c>
      <c r="E1973" s="22">
        <v>1491769.7644</v>
      </c>
      <c r="F1973" s="22">
        <v>68934.210000000006</v>
      </c>
      <c r="G1973" s="22">
        <v>145.16</v>
      </c>
      <c r="H1973" s="22">
        <v>0</v>
      </c>
      <c r="I1973" s="22">
        <v>0</v>
      </c>
      <c r="J1973" s="22">
        <v>0</v>
      </c>
      <c r="K1973" s="22">
        <v>0</v>
      </c>
      <c r="L1973" s="22">
        <v>0</v>
      </c>
      <c r="M1973" s="22">
        <v>0</v>
      </c>
      <c r="N1973" s="22">
        <v>158986.87</v>
      </c>
      <c r="O1973" s="22">
        <v>35.4</v>
      </c>
      <c r="P1973" s="22">
        <v>0</v>
      </c>
      <c r="Q1973" s="22">
        <v>355631.37560000003</v>
      </c>
      <c r="R1973" s="22">
        <v>670.39</v>
      </c>
      <c r="S1973" s="22">
        <v>0</v>
      </c>
      <c r="T1973">
        <v>33116.46</v>
      </c>
      <c r="U1973">
        <v>0</v>
      </c>
      <c r="V1973">
        <v>0</v>
      </c>
    </row>
    <row r="1974" spans="1:22" x14ac:dyDescent="0.3">
      <c r="A1974" s="18" t="s">
        <v>107</v>
      </c>
      <c r="B1974" s="17" t="s">
        <v>358</v>
      </c>
      <c r="C1974" s="17" t="s">
        <v>136</v>
      </c>
      <c r="D1974" s="22">
        <v>421354.04</v>
      </c>
      <c r="E1974" s="22">
        <v>455666.76</v>
      </c>
      <c r="F1974" s="22">
        <v>34312.720000000001</v>
      </c>
      <c r="G1974" s="22">
        <v>1.92</v>
      </c>
      <c r="H1974" s="22">
        <v>0</v>
      </c>
      <c r="I1974" s="22">
        <v>0</v>
      </c>
      <c r="J1974" s="22">
        <v>0</v>
      </c>
      <c r="K1974" s="22">
        <v>0</v>
      </c>
      <c r="L1974" s="22">
        <v>0</v>
      </c>
      <c r="M1974" s="22">
        <v>0</v>
      </c>
      <c r="N1974" s="22">
        <v>32573.33</v>
      </c>
      <c r="O1974" s="22">
        <v>66.540000000000006</v>
      </c>
      <c r="P1974" s="22">
        <v>0</v>
      </c>
      <c r="Q1974" s="22">
        <v>0</v>
      </c>
      <c r="R1974" s="22">
        <v>0</v>
      </c>
      <c r="S1974" s="22">
        <v>0</v>
      </c>
      <c r="T1974">
        <v>0</v>
      </c>
      <c r="U1974">
        <v>0</v>
      </c>
      <c r="V1974">
        <v>0</v>
      </c>
    </row>
    <row r="1975" spans="1:22" x14ac:dyDescent="0.3">
      <c r="A1975" s="18" t="s">
        <v>107</v>
      </c>
      <c r="B1975" s="17" t="s">
        <v>358</v>
      </c>
      <c r="C1975" s="17" t="s">
        <v>137</v>
      </c>
      <c r="D1975" s="22">
        <v>1420717.81</v>
      </c>
      <c r="E1975" s="22">
        <v>1461507.07</v>
      </c>
      <c r="F1975" s="22">
        <v>40789.26</v>
      </c>
      <c r="G1975" s="22">
        <v>245.86</v>
      </c>
      <c r="H1975" s="22">
        <v>0</v>
      </c>
      <c r="I1975" s="22">
        <v>0</v>
      </c>
      <c r="J1975" s="22">
        <v>0</v>
      </c>
      <c r="K1975" s="22">
        <v>0</v>
      </c>
      <c r="L1975" s="22">
        <v>0</v>
      </c>
      <c r="M1975" s="22">
        <v>0</v>
      </c>
      <c r="N1975" s="22">
        <v>63782.17</v>
      </c>
      <c r="O1975" s="22">
        <v>174.35</v>
      </c>
      <c r="P1975" s="22">
        <v>0</v>
      </c>
      <c r="Q1975" s="22">
        <v>0</v>
      </c>
      <c r="R1975" s="22">
        <v>0</v>
      </c>
      <c r="S1975" s="22">
        <v>0</v>
      </c>
      <c r="T1975">
        <v>0</v>
      </c>
      <c r="U1975">
        <v>0</v>
      </c>
      <c r="V1975">
        <v>0</v>
      </c>
    </row>
    <row r="1976" spans="1:22" x14ac:dyDescent="0.3">
      <c r="A1976" s="18" t="s">
        <v>107</v>
      </c>
      <c r="B1976" s="17" t="s">
        <v>358</v>
      </c>
      <c r="C1976" s="17" t="s">
        <v>138</v>
      </c>
      <c r="D1976" s="22">
        <v>584948.98</v>
      </c>
      <c r="E1976" s="22">
        <v>623006.91</v>
      </c>
      <c r="F1976" s="22">
        <v>38057.93</v>
      </c>
      <c r="G1976" s="22">
        <v>1.59</v>
      </c>
      <c r="H1976" s="22">
        <v>0</v>
      </c>
      <c r="I1976" s="22">
        <v>0</v>
      </c>
      <c r="J1976" s="22">
        <v>0</v>
      </c>
      <c r="K1976" s="22">
        <v>0</v>
      </c>
      <c r="L1976" s="22">
        <v>0</v>
      </c>
      <c r="M1976" s="22">
        <v>0</v>
      </c>
      <c r="N1976" s="22">
        <v>16764.169999999998</v>
      </c>
      <c r="O1976" s="22">
        <v>143.31</v>
      </c>
      <c r="P1976" s="22">
        <v>0</v>
      </c>
      <c r="Q1976" s="22">
        <v>0</v>
      </c>
      <c r="R1976" s="22">
        <v>0</v>
      </c>
      <c r="S1976" s="22">
        <v>0</v>
      </c>
      <c r="T1976">
        <v>0</v>
      </c>
      <c r="U1976">
        <v>0</v>
      </c>
      <c r="V1976">
        <v>0</v>
      </c>
    </row>
    <row r="1977" spans="1:22" x14ac:dyDescent="0.3">
      <c r="A1977" s="18" t="s">
        <v>107</v>
      </c>
      <c r="B1977" s="17" t="s">
        <v>358</v>
      </c>
      <c r="C1977" s="17" t="s">
        <v>139</v>
      </c>
      <c r="D1977" s="22">
        <v>288034.86</v>
      </c>
      <c r="E1977" s="22">
        <v>296950.65999999997</v>
      </c>
      <c r="F1977" s="22">
        <v>8915.7999999999993</v>
      </c>
      <c r="G1977" s="22">
        <v>76.06</v>
      </c>
      <c r="H1977" s="22">
        <v>0</v>
      </c>
      <c r="I1977" s="22">
        <v>0</v>
      </c>
      <c r="J1977" s="22">
        <v>0</v>
      </c>
      <c r="K1977" s="22">
        <v>0</v>
      </c>
      <c r="L1977" s="22">
        <v>0</v>
      </c>
      <c r="M1977" s="22">
        <v>0</v>
      </c>
      <c r="N1977" s="22">
        <v>10286.469999999999</v>
      </c>
      <c r="O1977" s="22">
        <v>325.55</v>
      </c>
      <c r="P1977" s="22">
        <v>0</v>
      </c>
      <c r="Q1977" s="22">
        <v>0</v>
      </c>
      <c r="R1977" s="22">
        <v>0</v>
      </c>
      <c r="S1977" s="22">
        <v>0</v>
      </c>
      <c r="T1977">
        <v>0</v>
      </c>
      <c r="U1977">
        <v>0</v>
      </c>
      <c r="V1977">
        <v>0</v>
      </c>
    </row>
    <row r="1978" spans="1:22" x14ac:dyDescent="0.3">
      <c r="A1978" s="18" t="s">
        <v>107</v>
      </c>
      <c r="B1978" s="17" t="s">
        <v>358</v>
      </c>
      <c r="C1978" s="17" t="s">
        <v>142</v>
      </c>
      <c r="D1978" s="22">
        <v>4919816.9000000004</v>
      </c>
      <c r="E1978" s="22">
        <v>5290380.3600000003</v>
      </c>
      <c r="F1978" s="22">
        <v>370563.46</v>
      </c>
      <c r="G1978" s="22">
        <v>15.68</v>
      </c>
      <c r="H1978" s="22">
        <v>0</v>
      </c>
      <c r="I1978" s="22">
        <v>0</v>
      </c>
      <c r="J1978" s="22">
        <v>0</v>
      </c>
      <c r="K1978" s="22">
        <v>0</v>
      </c>
      <c r="L1978" s="22">
        <v>0</v>
      </c>
      <c r="M1978" s="22">
        <v>0</v>
      </c>
      <c r="N1978" s="22">
        <v>287087.63</v>
      </c>
      <c r="O1978" s="22">
        <v>3873.98</v>
      </c>
      <c r="P1978" s="22">
        <v>0</v>
      </c>
      <c r="Q1978" s="22">
        <v>0</v>
      </c>
      <c r="R1978" s="22">
        <v>0</v>
      </c>
      <c r="S1978" s="22">
        <v>0</v>
      </c>
      <c r="T1978">
        <v>0</v>
      </c>
      <c r="U1978">
        <v>0</v>
      </c>
      <c r="V1978">
        <v>0</v>
      </c>
    </row>
    <row r="1979" spans="1:22" x14ac:dyDescent="0.3">
      <c r="A1979" s="18" t="s">
        <v>107</v>
      </c>
      <c r="B1979" s="17" t="s">
        <v>358</v>
      </c>
      <c r="C1979" s="17" t="s">
        <v>143</v>
      </c>
      <c r="D1979" s="22">
        <v>482695.52999999898</v>
      </c>
      <c r="E1979" s="22">
        <v>503414.989999999</v>
      </c>
      <c r="F1979" s="22">
        <v>20719.46</v>
      </c>
      <c r="G1979" s="22">
        <v>97.04</v>
      </c>
      <c r="H1979" s="22">
        <v>499.3</v>
      </c>
      <c r="I1979" s="22">
        <v>0</v>
      </c>
      <c r="J1979" s="22">
        <v>0</v>
      </c>
      <c r="K1979" s="22">
        <v>0</v>
      </c>
      <c r="L1979" s="22">
        <v>0</v>
      </c>
      <c r="M1979" s="22">
        <v>0</v>
      </c>
      <c r="N1979" s="22">
        <v>37169.47</v>
      </c>
      <c r="O1979" s="22">
        <v>120.78</v>
      </c>
      <c r="P1979" s="22">
        <v>0</v>
      </c>
      <c r="Q1979" s="22">
        <v>0</v>
      </c>
      <c r="R1979" s="22">
        <v>0</v>
      </c>
      <c r="S1979" s="22">
        <v>0</v>
      </c>
      <c r="T1979">
        <v>0</v>
      </c>
      <c r="U1979">
        <v>0</v>
      </c>
      <c r="V1979">
        <v>0</v>
      </c>
    </row>
    <row r="1980" spans="1:22" x14ac:dyDescent="0.3">
      <c r="A1980" s="18" t="s">
        <v>107</v>
      </c>
      <c r="B1980" s="17" t="s">
        <v>358</v>
      </c>
      <c r="C1980" s="17" t="s">
        <v>144</v>
      </c>
      <c r="D1980" s="22">
        <v>1104261.27</v>
      </c>
      <c r="E1980" s="22">
        <v>1143289.6399999999</v>
      </c>
      <c r="F1980" s="22">
        <v>39028.370000000003</v>
      </c>
      <c r="G1980" s="22">
        <v>147.69999999999999</v>
      </c>
      <c r="H1980" s="22">
        <v>0.56999999999999995</v>
      </c>
      <c r="I1980" s="22">
        <v>0</v>
      </c>
      <c r="J1980" s="22">
        <v>0</v>
      </c>
      <c r="K1980" s="22">
        <v>0</v>
      </c>
      <c r="L1980" s="22">
        <v>0</v>
      </c>
      <c r="M1980" s="22">
        <v>0</v>
      </c>
      <c r="N1980" s="22">
        <v>81423.28</v>
      </c>
      <c r="O1980" s="22">
        <v>25</v>
      </c>
      <c r="P1980" s="22">
        <v>0</v>
      </c>
      <c r="Q1980" s="22">
        <v>0</v>
      </c>
      <c r="R1980" s="22">
        <v>0</v>
      </c>
      <c r="S1980" s="22">
        <v>0</v>
      </c>
      <c r="T1980">
        <v>0</v>
      </c>
      <c r="U1980">
        <v>0</v>
      </c>
      <c r="V1980">
        <v>0</v>
      </c>
    </row>
    <row r="1981" spans="1:22" x14ac:dyDescent="0.3">
      <c r="A1981" s="18" t="s">
        <v>107</v>
      </c>
      <c r="B1981" s="17" t="s">
        <v>358</v>
      </c>
      <c r="C1981" s="17" t="s">
        <v>145</v>
      </c>
      <c r="D1981" s="22">
        <v>1289012.19</v>
      </c>
      <c r="E1981" s="22">
        <v>1357473.19</v>
      </c>
      <c r="F1981" s="22">
        <v>68461</v>
      </c>
      <c r="G1981" s="22">
        <v>132.26</v>
      </c>
      <c r="H1981" s="22">
        <v>36.92</v>
      </c>
      <c r="I1981" s="22">
        <v>0</v>
      </c>
      <c r="J1981" s="22">
        <v>0</v>
      </c>
      <c r="K1981" s="22">
        <v>0</v>
      </c>
      <c r="L1981" s="22">
        <v>0</v>
      </c>
      <c r="M1981" s="22">
        <v>0</v>
      </c>
      <c r="N1981" s="22">
        <v>76459.95</v>
      </c>
      <c r="O1981" s="22">
        <v>81.62</v>
      </c>
      <c r="P1981" s="22">
        <v>0</v>
      </c>
      <c r="Q1981" s="22">
        <v>0</v>
      </c>
      <c r="R1981" s="22">
        <v>0</v>
      </c>
      <c r="S1981" s="22">
        <v>0</v>
      </c>
      <c r="T1981">
        <v>0</v>
      </c>
      <c r="U1981">
        <v>0</v>
      </c>
      <c r="V1981">
        <v>0</v>
      </c>
    </row>
    <row r="1982" spans="1:22" x14ac:dyDescent="0.3">
      <c r="A1982" s="18" t="s">
        <v>107</v>
      </c>
      <c r="B1982" s="17" t="s">
        <v>358</v>
      </c>
      <c r="C1982" s="17" t="s">
        <v>146</v>
      </c>
      <c r="D1982" s="22">
        <v>85844.63</v>
      </c>
      <c r="E1982" s="22">
        <v>91929.75</v>
      </c>
      <c r="F1982" s="22">
        <v>6085.12</v>
      </c>
      <c r="G1982" s="22">
        <v>4.75</v>
      </c>
      <c r="H1982" s="22">
        <v>0</v>
      </c>
      <c r="I1982" s="22">
        <v>0</v>
      </c>
      <c r="J1982" s="22">
        <v>0</v>
      </c>
      <c r="K1982" s="22">
        <v>0</v>
      </c>
      <c r="L1982" s="22">
        <v>0</v>
      </c>
      <c r="M1982" s="22">
        <v>0</v>
      </c>
      <c r="N1982" s="22">
        <v>9947.64</v>
      </c>
      <c r="O1982" s="22">
        <v>0</v>
      </c>
      <c r="P1982" s="22">
        <v>0</v>
      </c>
      <c r="Q1982" s="22">
        <v>0</v>
      </c>
      <c r="R1982" s="22">
        <v>0</v>
      </c>
      <c r="S1982" s="22">
        <v>0</v>
      </c>
      <c r="T1982">
        <v>0</v>
      </c>
      <c r="U1982">
        <v>0</v>
      </c>
      <c r="V1982">
        <v>0</v>
      </c>
    </row>
    <row r="1983" spans="1:22" x14ac:dyDescent="0.3">
      <c r="A1983" s="18" t="s">
        <v>107</v>
      </c>
      <c r="B1983" s="17" t="s">
        <v>358</v>
      </c>
      <c r="C1983" s="17" t="s">
        <v>147</v>
      </c>
      <c r="D1983" s="22">
        <v>39736754.060000002</v>
      </c>
      <c r="E1983" s="22">
        <v>34181560.195799999</v>
      </c>
      <c r="F1983" s="22">
        <v>2264075.86</v>
      </c>
      <c r="G1983" s="22">
        <v>239.29</v>
      </c>
      <c r="H1983" s="22">
        <v>0</v>
      </c>
      <c r="I1983" s="22">
        <v>0</v>
      </c>
      <c r="J1983" s="22">
        <v>0</v>
      </c>
      <c r="K1983" s="22">
        <v>0</v>
      </c>
      <c r="L1983" s="22">
        <v>0</v>
      </c>
      <c r="M1983" s="22">
        <v>0</v>
      </c>
      <c r="N1983" s="22">
        <v>1655119.87</v>
      </c>
      <c r="O1983" s="22">
        <v>12625.6</v>
      </c>
      <c r="P1983" s="22">
        <v>0</v>
      </c>
      <c r="Q1983" s="22">
        <v>7836703.7441999996</v>
      </c>
      <c r="R1983" s="22">
        <v>17434.02</v>
      </c>
      <c r="S1983" s="22">
        <v>0</v>
      </c>
      <c r="T1983">
        <v>450885.43</v>
      </c>
      <c r="U1983">
        <v>0</v>
      </c>
      <c r="V1983">
        <v>0</v>
      </c>
    </row>
    <row r="1984" spans="1:22" x14ac:dyDescent="0.3">
      <c r="A1984" s="18" t="s">
        <v>107</v>
      </c>
      <c r="B1984" s="17" t="s">
        <v>358</v>
      </c>
      <c r="C1984" s="17" t="s">
        <v>148</v>
      </c>
      <c r="D1984" s="22">
        <v>2912271.67</v>
      </c>
      <c r="E1984" s="22">
        <v>3090206.4715999998</v>
      </c>
      <c r="F1984" s="22">
        <v>177948.6</v>
      </c>
      <c r="G1984" s="22">
        <v>17.43</v>
      </c>
      <c r="H1984" s="22">
        <v>0</v>
      </c>
      <c r="I1984" s="22">
        <v>0</v>
      </c>
      <c r="J1984" s="22">
        <v>0</v>
      </c>
      <c r="K1984" s="22">
        <v>0</v>
      </c>
      <c r="L1984" s="22">
        <v>0</v>
      </c>
      <c r="M1984" s="22">
        <v>0</v>
      </c>
      <c r="N1984" s="22">
        <v>275286.65000000002</v>
      </c>
      <c r="O1984" s="22">
        <v>1064.54</v>
      </c>
      <c r="P1984" s="22">
        <v>0</v>
      </c>
      <c r="Q1984" s="22">
        <v>13.798400000000001</v>
      </c>
      <c r="R1984" s="22">
        <v>0</v>
      </c>
      <c r="S1984" s="22">
        <v>0</v>
      </c>
      <c r="T1984">
        <v>0</v>
      </c>
      <c r="U1984">
        <v>0</v>
      </c>
      <c r="V1984">
        <v>0</v>
      </c>
    </row>
    <row r="1985" spans="1:22" x14ac:dyDescent="0.3">
      <c r="A1985" s="18" t="s">
        <v>107</v>
      </c>
      <c r="B1985" s="17" t="s">
        <v>358</v>
      </c>
      <c r="C1985" s="17" t="s">
        <v>149</v>
      </c>
      <c r="D1985" s="22">
        <v>464246.6</v>
      </c>
      <c r="E1985" s="22">
        <v>562885.06000000006</v>
      </c>
      <c r="F1985" s="22">
        <v>98638.46</v>
      </c>
      <c r="G1985" s="22">
        <v>6</v>
      </c>
      <c r="H1985" s="22">
        <v>0</v>
      </c>
      <c r="I1985" s="22">
        <v>0</v>
      </c>
      <c r="J1985" s="22">
        <v>0</v>
      </c>
      <c r="K1985" s="22">
        <v>0</v>
      </c>
      <c r="L1985" s="22">
        <v>0</v>
      </c>
      <c r="M1985" s="22">
        <v>0</v>
      </c>
      <c r="N1985" s="22">
        <v>34671.19</v>
      </c>
      <c r="O1985" s="22">
        <v>0</v>
      </c>
      <c r="P1985" s="22">
        <v>0</v>
      </c>
      <c r="Q1985" s="22">
        <v>0</v>
      </c>
      <c r="R1985" s="22">
        <v>0</v>
      </c>
      <c r="S1985" s="22">
        <v>0</v>
      </c>
      <c r="T1985">
        <v>0</v>
      </c>
      <c r="U1985">
        <v>0</v>
      </c>
      <c r="V1985">
        <v>0</v>
      </c>
    </row>
    <row r="1986" spans="1:22" x14ac:dyDescent="0.3">
      <c r="A1986" s="18" t="s">
        <v>108</v>
      </c>
      <c r="B1986" s="17" t="s">
        <v>359</v>
      </c>
      <c r="C1986" s="17" t="s">
        <v>129</v>
      </c>
      <c r="D1986" s="22">
        <v>672782.95</v>
      </c>
      <c r="E1986" s="22">
        <v>693117.87</v>
      </c>
      <c r="F1986" s="22">
        <v>20334.919999999998</v>
      </c>
      <c r="G1986" s="22">
        <v>8.42</v>
      </c>
      <c r="H1986" s="22">
        <v>0</v>
      </c>
      <c r="I1986" s="22">
        <v>0</v>
      </c>
      <c r="J1986" s="22">
        <v>0</v>
      </c>
      <c r="K1986" s="22">
        <v>0</v>
      </c>
      <c r="L1986" s="22">
        <v>0</v>
      </c>
      <c r="M1986" s="22">
        <v>0</v>
      </c>
      <c r="N1986" s="22">
        <v>30905.48</v>
      </c>
      <c r="O1986" s="22">
        <v>25</v>
      </c>
      <c r="P1986" s="22">
        <v>0</v>
      </c>
      <c r="Q1986" s="22">
        <v>0</v>
      </c>
      <c r="R1986" s="22">
        <v>0</v>
      </c>
      <c r="S1986" s="22">
        <v>0</v>
      </c>
      <c r="T1986">
        <v>0</v>
      </c>
      <c r="U1986">
        <v>0</v>
      </c>
      <c r="V1986">
        <v>0</v>
      </c>
    </row>
    <row r="1987" spans="1:22" x14ac:dyDescent="0.3">
      <c r="A1987" s="18" t="s">
        <v>108</v>
      </c>
      <c r="B1987" s="17" t="s">
        <v>359</v>
      </c>
      <c r="C1987" s="17" t="s">
        <v>130</v>
      </c>
      <c r="D1987" s="22">
        <v>347371.3</v>
      </c>
      <c r="E1987" s="22">
        <v>384636.23</v>
      </c>
      <c r="F1987" s="22">
        <v>37264.93</v>
      </c>
      <c r="G1987" s="22">
        <v>2.4300000000000002</v>
      </c>
      <c r="H1987" s="22">
        <v>0</v>
      </c>
      <c r="I1987" s="22">
        <v>0</v>
      </c>
      <c r="J1987" s="22">
        <v>0</v>
      </c>
      <c r="K1987" s="22">
        <v>0</v>
      </c>
      <c r="L1987" s="22">
        <v>0</v>
      </c>
      <c r="M1987" s="22">
        <v>0</v>
      </c>
      <c r="N1987" s="22">
        <v>77989.41</v>
      </c>
      <c r="O1987" s="22">
        <v>25</v>
      </c>
      <c r="P1987" s="22">
        <v>0</v>
      </c>
      <c r="Q1987" s="22">
        <v>0</v>
      </c>
      <c r="R1987" s="22">
        <v>0</v>
      </c>
      <c r="S1987" s="22">
        <v>0</v>
      </c>
      <c r="T1987">
        <v>0</v>
      </c>
      <c r="U1987">
        <v>0</v>
      </c>
      <c r="V1987">
        <v>0</v>
      </c>
    </row>
    <row r="1988" spans="1:22" x14ac:dyDescent="0.3">
      <c r="A1988" s="18" t="s">
        <v>108</v>
      </c>
      <c r="B1988" s="17" t="s">
        <v>359</v>
      </c>
      <c r="C1988" s="17" t="s">
        <v>131</v>
      </c>
      <c r="D1988" s="22">
        <v>53533.84</v>
      </c>
      <c r="E1988" s="22">
        <v>56495</v>
      </c>
      <c r="F1988" s="22">
        <v>2961.16</v>
      </c>
      <c r="G1988" s="22">
        <v>6.81</v>
      </c>
      <c r="H1988" s="22">
        <v>0</v>
      </c>
      <c r="I1988" s="22">
        <v>0</v>
      </c>
      <c r="J1988" s="22">
        <v>0</v>
      </c>
      <c r="K1988" s="22">
        <v>0</v>
      </c>
      <c r="L1988" s="22">
        <v>0</v>
      </c>
      <c r="M1988" s="22">
        <v>0</v>
      </c>
      <c r="N1988" s="22">
        <v>681.6</v>
      </c>
      <c r="O1988" s="22">
        <v>0</v>
      </c>
      <c r="P1988" s="22">
        <v>0</v>
      </c>
      <c r="Q1988" s="22">
        <v>0</v>
      </c>
      <c r="R1988" s="22">
        <v>0</v>
      </c>
      <c r="S1988" s="22">
        <v>0</v>
      </c>
      <c r="T1988">
        <v>0</v>
      </c>
      <c r="U1988">
        <v>0</v>
      </c>
      <c r="V1988">
        <v>0</v>
      </c>
    </row>
    <row r="1989" spans="1:22" x14ac:dyDescent="0.3">
      <c r="A1989" s="18" t="s">
        <v>108</v>
      </c>
      <c r="B1989" s="17" t="s">
        <v>359</v>
      </c>
      <c r="C1989" s="17" t="s">
        <v>132</v>
      </c>
      <c r="D1989" s="22">
        <v>1941422.74</v>
      </c>
      <c r="E1989" s="22">
        <v>2058798.45</v>
      </c>
      <c r="F1989" s="22">
        <v>117375.71</v>
      </c>
      <c r="G1989" s="22">
        <v>16.48</v>
      </c>
      <c r="H1989" s="22">
        <v>0</v>
      </c>
      <c r="I1989" s="22">
        <v>0</v>
      </c>
      <c r="J1989" s="22">
        <v>0</v>
      </c>
      <c r="K1989" s="22">
        <v>0</v>
      </c>
      <c r="L1989" s="22">
        <v>0</v>
      </c>
      <c r="M1989" s="22">
        <v>0</v>
      </c>
      <c r="N1989" s="22">
        <v>207222.15</v>
      </c>
      <c r="O1989" s="22">
        <v>133.44999999999999</v>
      </c>
      <c r="P1989" s="22">
        <v>0</v>
      </c>
      <c r="Q1989" s="22">
        <v>0</v>
      </c>
      <c r="R1989" s="22">
        <v>0</v>
      </c>
      <c r="S1989" s="22">
        <v>0</v>
      </c>
      <c r="T1989">
        <v>0</v>
      </c>
      <c r="U1989">
        <v>0</v>
      </c>
      <c r="V1989">
        <v>0</v>
      </c>
    </row>
    <row r="1990" spans="1:22" x14ac:dyDescent="0.3">
      <c r="A1990" s="18" t="s">
        <v>108</v>
      </c>
      <c r="B1990" s="17" t="s">
        <v>359</v>
      </c>
      <c r="C1990" s="17" t="s">
        <v>133</v>
      </c>
      <c r="D1990" s="22">
        <v>991264.2</v>
      </c>
      <c r="E1990" s="22">
        <v>1021395</v>
      </c>
      <c r="F1990" s="22">
        <v>30130.799999999999</v>
      </c>
      <c r="G1990" s="22">
        <v>7.74</v>
      </c>
      <c r="H1990" s="22">
        <v>0</v>
      </c>
      <c r="I1990" s="22">
        <v>0</v>
      </c>
      <c r="J1990" s="22">
        <v>0</v>
      </c>
      <c r="K1990" s="22">
        <v>0</v>
      </c>
      <c r="L1990" s="22">
        <v>0</v>
      </c>
      <c r="M1990" s="22">
        <v>0</v>
      </c>
      <c r="N1990" s="22">
        <v>56937.57</v>
      </c>
      <c r="O1990" s="22">
        <v>186.59</v>
      </c>
      <c r="P1990" s="22">
        <v>0</v>
      </c>
      <c r="Q1990" s="22">
        <v>0</v>
      </c>
      <c r="R1990" s="22">
        <v>0</v>
      </c>
      <c r="S1990" s="22">
        <v>0</v>
      </c>
      <c r="T1990">
        <v>0</v>
      </c>
      <c r="U1990">
        <v>0</v>
      </c>
      <c r="V1990">
        <v>0</v>
      </c>
    </row>
    <row r="1991" spans="1:22" x14ac:dyDescent="0.3">
      <c r="A1991" s="18" t="s">
        <v>108</v>
      </c>
      <c r="B1991" s="17" t="s">
        <v>359</v>
      </c>
      <c r="C1991" s="17" t="s">
        <v>134</v>
      </c>
      <c r="D1991" s="22">
        <v>74809.91</v>
      </c>
      <c r="E1991" s="22">
        <v>82912.2</v>
      </c>
      <c r="F1991" s="22">
        <v>8102.29</v>
      </c>
      <c r="G1991" s="22">
        <v>7.53</v>
      </c>
      <c r="H1991" s="22">
        <v>0</v>
      </c>
      <c r="I1991" s="22">
        <v>0</v>
      </c>
      <c r="J1991" s="22">
        <v>0</v>
      </c>
      <c r="K1991" s="22">
        <v>0</v>
      </c>
      <c r="L1991" s="22">
        <v>0</v>
      </c>
      <c r="M1991" s="22">
        <v>0</v>
      </c>
      <c r="N1991" s="22">
        <v>3614.42</v>
      </c>
      <c r="O1991" s="22">
        <v>0</v>
      </c>
      <c r="P1991" s="22">
        <v>0</v>
      </c>
      <c r="Q1991" s="22">
        <v>0</v>
      </c>
      <c r="R1991" s="22">
        <v>0</v>
      </c>
      <c r="S1991" s="22">
        <v>0</v>
      </c>
      <c r="T1991">
        <v>0</v>
      </c>
      <c r="U1991">
        <v>0</v>
      </c>
      <c r="V1991">
        <v>0</v>
      </c>
    </row>
    <row r="1992" spans="1:22" x14ac:dyDescent="0.3">
      <c r="A1992" s="18" t="s">
        <v>108</v>
      </c>
      <c r="B1992" s="17" t="s">
        <v>359</v>
      </c>
      <c r="C1992" s="17" t="s">
        <v>135</v>
      </c>
      <c r="D1992" s="22">
        <v>1163537.8400000001</v>
      </c>
      <c r="E1992" s="22">
        <v>1205484.46</v>
      </c>
      <c r="F1992" s="22">
        <v>41946.62</v>
      </c>
      <c r="G1992" s="22">
        <v>3.53</v>
      </c>
      <c r="H1992" s="22">
        <v>0</v>
      </c>
      <c r="I1992" s="22">
        <v>0</v>
      </c>
      <c r="J1992" s="22">
        <v>0</v>
      </c>
      <c r="K1992" s="22">
        <v>0</v>
      </c>
      <c r="L1992" s="22">
        <v>0</v>
      </c>
      <c r="M1992" s="22">
        <v>0</v>
      </c>
      <c r="N1992" s="22">
        <v>44611.15</v>
      </c>
      <c r="O1992" s="22">
        <v>1406.82</v>
      </c>
      <c r="P1992" s="22">
        <v>0</v>
      </c>
      <c r="Q1992" s="22">
        <v>0</v>
      </c>
      <c r="R1992" s="22">
        <v>0</v>
      </c>
      <c r="S1992" s="22">
        <v>0</v>
      </c>
      <c r="T1992">
        <v>0</v>
      </c>
      <c r="U1992">
        <v>0</v>
      </c>
      <c r="V1992">
        <v>0</v>
      </c>
    </row>
    <row r="1993" spans="1:22" x14ac:dyDescent="0.3">
      <c r="A1993" s="18" t="s">
        <v>108</v>
      </c>
      <c r="B1993" s="17" t="s">
        <v>359</v>
      </c>
      <c r="C1993" s="17" t="s">
        <v>136</v>
      </c>
      <c r="D1993" s="22">
        <v>1698886.67</v>
      </c>
      <c r="E1993" s="22">
        <v>1832798.18</v>
      </c>
      <c r="F1993" s="22">
        <v>133911.51</v>
      </c>
      <c r="G1993" s="22">
        <v>4.71</v>
      </c>
      <c r="H1993" s="22">
        <v>0</v>
      </c>
      <c r="I1993" s="22">
        <v>0</v>
      </c>
      <c r="J1993" s="22">
        <v>0</v>
      </c>
      <c r="K1993" s="22">
        <v>0</v>
      </c>
      <c r="L1993" s="22">
        <v>0</v>
      </c>
      <c r="M1993" s="22">
        <v>0</v>
      </c>
      <c r="N1993" s="22">
        <v>118303.91</v>
      </c>
      <c r="O1993" s="22">
        <v>467.23</v>
      </c>
      <c r="P1993" s="22">
        <v>0</v>
      </c>
      <c r="Q1993" s="22">
        <v>0</v>
      </c>
      <c r="R1993" s="22">
        <v>0</v>
      </c>
      <c r="S1993" s="22">
        <v>0</v>
      </c>
      <c r="T1993">
        <v>0</v>
      </c>
      <c r="U1993">
        <v>0</v>
      </c>
      <c r="V1993">
        <v>0</v>
      </c>
    </row>
    <row r="1994" spans="1:22" x14ac:dyDescent="0.3">
      <c r="A1994" s="18" t="s">
        <v>108</v>
      </c>
      <c r="B1994" s="17" t="s">
        <v>359</v>
      </c>
      <c r="C1994" s="17" t="s">
        <v>137</v>
      </c>
      <c r="D1994" s="22">
        <v>767469.06</v>
      </c>
      <c r="E1994" s="22">
        <v>788494.69</v>
      </c>
      <c r="F1994" s="22">
        <v>21025.63</v>
      </c>
      <c r="G1994" s="22">
        <v>6.85</v>
      </c>
      <c r="H1994" s="22">
        <v>0</v>
      </c>
      <c r="I1994" s="22">
        <v>0</v>
      </c>
      <c r="J1994" s="22">
        <v>0</v>
      </c>
      <c r="K1994" s="22">
        <v>0</v>
      </c>
      <c r="L1994" s="22">
        <v>0</v>
      </c>
      <c r="M1994" s="22">
        <v>0</v>
      </c>
      <c r="N1994" s="22">
        <v>51261</v>
      </c>
      <c r="O1994" s="22">
        <v>259.19</v>
      </c>
      <c r="P1994" s="22">
        <v>0</v>
      </c>
      <c r="Q1994" s="22">
        <v>0</v>
      </c>
      <c r="R1994" s="22">
        <v>0</v>
      </c>
      <c r="S1994" s="22">
        <v>0</v>
      </c>
      <c r="T1994">
        <v>0</v>
      </c>
      <c r="U1994">
        <v>0</v>
      </c>
      <c r="V1994">
        <v>0</v>
      </c>
    </row>
    <row r="1995" spans="1:22" x14ac:dyDescent="0.3">
      <c r="A1995" s="18" t="s">
        <v>108</v>
      </c>
      <c r="B1995" s="17" t="s">
        <v>359</v>
      </c>
      <c r="C1995" s="17" t="s">
        <v>138</v>
      </c>
      <c r="D1995" s="22">
        <v>635390.92000000097</v>
      </c>
      <c r="E1995" s="22">
        <v>652600.78</v>
      </c>
      <c r="F1995" s="22">
        <v>17209.86</v>
      </c>
      <c r="G1995" s="22">
        <v>16.059999999999999</v>
      </c>
      <c r="H1995" s="22">
        <v>0</v>
      </c>
      <c r="I1995" s="22">
        <v>0</v>
      </c>
      <c r="J1995" s="22">
        <v>0</v>
      </c>
      <c r="K1995" s="22">
        <v>0</v>
      </c>
      <c r="L1995" s="22">
        <v>0</v>
      </c>
      <c r="M1995" s="22">
        <v>0</v>
      </c>
      <c r="N1995" s="22">
        <v>38092.99</v>
      </c>
      <c r="O1995" s="22">
        <v>158.53</v>
      </c>
      <c r="P1995" s="22">
        <v>0</v>
      </c>
      <c r="Q1995" s="22">
        <v>0</v>
      </c>
      <c r="R1995" s="22">
        <v>0</v>
      </c>
      <c r="S1995" s="22">
        <v>0</v>
      </c>
      <c r="T1995">
        <v>0</v>
      </c>
      <c r="U1995">
        <v>0</v>
      </c>
      <c r="V1995">
        <v>0</v>
      </c>
    </row>
    <row r="1996" spans="1:22" x14ac:dyDescent="0.3">
      <c r="A1996" s="18" t="s">
        <v>108</v>
      </c>
      <c r="B1996" s="17" t="s">
        <v>359</v>
      </c>
      <c r="C1996" s="17" t="s">
        <v>139</v>
      </c>
      <c r="D1996" s="22">
        <v>56027.6</v>
      </c>
      <c r="E1996" s="22">
        <v>58741.47</v>
      </c>
      <c r="F1996" s="22">
        <v>2713.87</v>
      </c>
      <c r="G1996" s="22">
        <v>6.85</v>
      </c>
      <c r="H1996" s="22">
        <v>0</v>
      </c>
      <c r="I1996" s="22">
        <v>0</v>
      </c>
      <c r="J1996" s="22">
        <v>0</v>
      </c>
      <c r="K1996" s="22">
        <v>0</v>
      </c>
      <c r="L1996" s="22">
        <v>0</v>
      </c>
      <c r="M1996" s="22">
        <v>0</v>
      </c>
      <c r="N1996" s="22">
        <v>6965.84</v>
      </c>
      <c r="O1996" s="22">
        <v>0</v>
      </c>
      <c r="P1996" s="22">
        <v>0</v>
      </c>
      <c r="Q1996" s="22">
        <v>0</v>
      </c>
      <c r="R1996" s="22">
        <v>0</v>
      </c>
      <c r="S1996" s="22">
        <v>0</v>
      </c>
      <c r="T1996">
        <v>0</v>
      </c>
      <c r="U1996">
        <v>0</v>
      </c>
      <c r="V1996">
        <v>0</v>
      </c>
    </row>
    <row r="1997" spans="1:22" x14ac:dyDescent="0.3">
      <c r="A1997" s="18" t="s">
        <v>108</v>
      </c>
      <c r="B1997" s="17" t="s">
        <v>359</v>
      </c>
      <c r="C1997" s="17" t="s">
        <v>140</v>
      </c>
      <c r="D1997" s="22">
        <v>616302.83999999904</v>
      </c>
      <c r="E1997" s="22">
        <v>643394.75999999896</v>
      </c>
      <c r="F1997" s="22">
        <v>27091.919999999998</v>
      </c>
      <c r="G1997" s="22">
        <v>17.41</v>
      </c>
      <c r="H1997" s="22">
        <v>0</v>
      </c>
      <c r="I1997" s="22">
        <v>0</v>
      </c>
      <c r="J1997" s="22">
        <v>0</v>
      </c>
      <c r="K1997" s="22">
        <v>0</v>
      </c>
      <c r="L1997" s="22">
        <v>0</v>
      </c>
      <c r="M1997" s="22">
        <v>0</v>
      </c>
      <c r="N1997" s="22">
        <v>35785.980000000003</v>
      </c>
      <c r="O1997" s="22">
        <v>0</v>
      </c>
      <c r="P1997" s="22">
        <v>0</v>
      </c>
      <c r="Q1997" s="22">
        <v>0</v>
      </c>
      <c r="R1997" s="22">
        <v>0</v>
      </c>
      <c r="S1997" s="22">
        <v>0</v>
      </c>
      <c r="T1997">
        <v>0</v>
      </c>
      <c r="U1997">
        <v>0</v>
      </c>
      <c r="V1997">
        <v>0</v>
      </c>
    </row>
    <row r="1998" spans="1:22" x14ac:dyDescent="0.3">
      <c r="A1998" s="18" t="s">
        <v>108</v>
      </c>
      <c r="B1998" s="17" t="s">
        <v>359</v>
      </c>
      <c r="C1998" s="17" t="s">
        <v>141</v>
      </c>
      <c r="D1998" s="22">
        <v>1857195.36</v>
      </c>
      <c r="E1998" s="22">
        <v>1961263.34</v>
      </c>
      <c r="F1998" s="22">
        <v>104067.98</v>
      </c>
      <c r="G1998" s="22">
        <v>4.91</v>
      </c>
      <c r="H1998" s="22">
        <v>0</v>
      </c>
      <c r="I1998" s="22">
        <v>0</v>
      </c>
      <c r="J1998" s="22">
        <v>0</v>
      </c>
      <c r="K1998" s="22">
        <v>0</v>
      </c>
      <c r="L1998" s="22">
        <v>0</v>
      </c>
      <c r="M1998" s="22">
        <v>0</v>
      </c>
      <c r="N1998" s="22">
        <v>127806.31</v>
      </c>
      <c r="O1998" s="22">
        <v>1680.11</v>
      </c>
      <c r="P1998" s="22">
        <v>0</v>
      </c>
      <c r="Q1998" s="22">
        <v>0</v>
      </c>
      <c r="R1998" s="22">
        <v>0</v>
      </c>
      <c r="S1998" s="22">
        <v>0</v>
      </c>
      <c r="T1998">
        <v>0</v>
      </c>
      <c r="U1998">
        <v>0</v>
      </c>
      <c r="V1998">
        <v>0</v>
      </c>
    </row>
    <row r="1999" spans="1:22" x14ac:dyDescent="0.3">
      <c r="A1999" s="18" t="s">
        <v>108</v>
      </c>
      <c r="B1999" s="17" t="s">
        <v>359</v>
      </c>
      <c r="C1999" s="17" t="s">
        <v>142</v>
      </c>
      <c r="D1999" s="22">
        <v>555253.68000000005</v>
      </c>
      <c r="E1999" s="22">
        <v>618959.84</v>
      </c>
      <c r="F1999" s="22">
        <v>63706.16</v>
      </c>
      <c r="G1999" s="22">
        <v>1</v>
      </c>
      <c r="H1999" s="22">
        <v>0</v>
      </c>
      <c r="I1999" s="22">
        <v>0</v>
      </c>
      <c r="J1999" s="22">
        <v>0</v>
      </c>
      <c r="K1999" s="22">
        <v>0</v>
      </c>
      <c r="L1999" s="22">
        <v>0</v>
      </c>
      <c r="M1999" s="22">
        <v>0</v>
      </c>
      <c r="N1999" s="22">
        <v>150326.91</v>
      </c>
      <c r="O1999" s="22">
        <v>47.14</v>
      </c>
      <c r="P1999" s="22">
        <v>0</v>
      </c>
      <c r="Q1999" s="22">
        <v>0</v>
      </c>
      <c r="R1999" s="22">
        <v>0</v>
      </c>
      <c r="S1999" s="22">
        <v>0</v>
      </c>
      <c r="T1999">
        <v>0</v>
      </c>
      <c r="U1999">
        <v>0</v>
      </c>
      <c r="V1999">
        <v>0</v>
      </c>
    </row>
    <row r="2000" spans="1:22" x14ac:dyDescent="0.3">
      <c r="A2000" s="18" t="s">
        <v>108</v>
      </c>
      <c r="B2000" s="17" t="s">
        <v>359</v>
      </c>
      <c r="C2000" s="17" t="s">
        <v>143</v>
      </c>
      <c r="D2000" s="22">
        <v>1981276.5</v>
      </c>
      <c r="E2000" s="22">
        <v>2104011.0699999998</v>
      </c>
      <c r="F2000" s="22">
        <v>122734.57</v>
      </c>
      <c r="G2000" s="22">
        <v>9.93</v>
      </c>
      <c r="H2000" s="22">
        <v>0</v>
      </c>
      <c r="I2000" s="22">
        <v>0</v>
      </c>
      <c r="J2000" s="22">
        <v>0</v>
      </c>
      <c r="K2000" s="22">
        <v>0</v>
      </c>
      <c r="L2000" s="22">
        <v>0</v>
      </c>
      <c r="M2000" s="22">
        <v>0</v>
      </c>
      <c r="N2000" s="22">
        <v>120846.72</v>
      </c>
      <c r="O2000" s="22">
        <v>663.31</v>
      </c>
      <c r="P2000" s="22">
        <v>0</v>
      </c>
      <c r="Q2000" s="22">
        <v>0</v>
      </c>
      <c r="R2000" s="22">
        <v>0</v>
      </c>
      <c r="S2000" s="22">
        <v>0</v>
      </c>
      <c r="T2000">
        <v>0</v>
      </c>
      <c r="U2000">
        <v>0</v>
      </c>
      <c r="V2000">
        <v>0</v>
      </c>
    </row>
    <row r="2001" spans="1:22" x14ac:dyDescent="0.3">
      <c r="A2001" s="18" t="s">
        <v>108</v>
      </c>
      <c r="B2001" s="17" t="s">
        <v>359</v>
      </c>
      <c r="C2001" s="17" t="s">
        <v>144</v>
      </c>
      <c r="D2001" s="22">
        <v>286927.42</v>
      </c>
      <c r="E2001" s="22">
        <v>306870.92</v>
      </c>
      <c r="F2001" s="22">
        <v>19943.5</v>
      </c>
      <c r="G2001" s="22">
        <v>2.69</v>
      </c>
      <c r="H2001" s="22">
        <v>0</v>
      </c>
      <c r="I2001" s="22">
        <v>0</v>
      </c>
      <c r="J2001" s="22">
        <v>0</v>
      </c>
      <c r="K2001" s="22">
        <v>0</v>
      </c>
      <c r="L2001" s="22">
        <v>0</v>
      </c>
      <c r="M2001" s="22">
        <v>0</v>
      </c>
      <c r="N2001" s="22">
        <v>23056.09</v>
      </c>
      <c r="O2001" s="22">
        <v>0</v>
      </c>
      <c r="P2001" s="22">
        <v>0</v>
      </c>
      <c r="Q2001" s="22">
        <v>0</v>
      </c>
      <c r="R2001" s="22">
        <v>0</v>
      </c>
      <c r="S2001" s="22">
        <v>0</v>
      </c>
      <c r="T2001">
        <v>0</v>
      </c>
      <c r="U2001">
        <v>0</v>
      </c>
      <c r="V2001">
        <v>0</v>
      </c>
    </row>
    <row r="2002" spans="1:22" x14ac:dyDescent="0.3">
      <c r="A2002" s="18" t="s">
        <v>108</v>
      </c>
      <c r="B2002" s="17" t="s">
        <v>359</v>
      </c>
      <c r="C2002" s="17" t="s">
        <v>145</v>
      </c>
      <c r="D2002" s="22">
        <v>1436107.93</v>
      </c>
      <c r="E2002" s="22">
        <v>1499700.11</v>
      </c>
      <c r="F2002" s="22">
        <v>63592.18</v>
      </c>
      <c r="G2002" s="22">
        <v>15.9</v>
      </c>
      <c r="H2002" s="22">
        <v>0</v>
      </c>
      <c r="I2002" s="22">
        <v>0</v>
      </c>
      <c r="J2002" s="22">
        <v>0</v>
      </c>
      <c r="K2002" s="22">
        <v>0</v>
      </c>
      <c r="L2002" s="22">
        <v>0</v>
      </c>
      <c r="M2002" s="22">
        <v>0</v>
      </c>
      <c r="N2002" s="22">
        <v>114006.9</v>
      </c>
      <c r="O2002" s="22">
        <v>422.81</v>
      </c>
      <c r="P2002" s="22">
        <v>0</v>
      </c>
      <c r="Q2002" s="22">
        <v>0</v>
      </c>
      <c r="R2002" s="22">
        <v>0</v>
      </c>
      <c r="S2002" s="22">
        <v>0</v>
      </c>
      <c r="T2002">
        <v>0</v>
      </c>
      <c r="U2002">
        <v>0</v>
      </c>
      <c r="V2002">
        <v>0</v>
      </c>
    </row>
    <row r="2003" spans="1:22" x14ac:dyDescent="0.3">
      <c r="A2003" s="18" t="s">
        <v>108</v>
      </c>
      <c r="B2003" s="17" t="s">
        <v>359</v>
      </c>
      <c r="C2003" s="17" t="s">
        <v>147</v>
      </c>
      <c r="D2003" s="22">
        <v>171066.72</v>
      </c>
      <c r="E2003" s="22">
        <v>177966.67</v>
      </c>
      <c r="F2003" s="22">
        <v>6899.95</v>
      </c>
      <c r="G2003" s="22">
        <v>5.46</v>
      </c>
      <c r="H2003" s="22">
        <v>0</v>
      </c>
      <c r="I2003" s="22">
        <v>0</v>
      </c>
      <c r="J2003" s="22">
        <v>0</v>
      </c>
      <c r="K2003" s="22">
        <v>0</v>
      </c>
      <c r="L2003" s="22">
        <v>0</v>
      </c>
      <c r="M2003" s="22">
        <v>0</v>
      </c>
      <c r="N2003" s="22">
        <v>23998.799999999999</v>
      </c>
      <c r="O2003" s="22">
        <v>0</v>
      </c>
      <c r="P2003" s="22">
        <v>0</v>
      </c>
      <c r="Q2003" s="22">
        <v>0</v>
      </c>
      <c r="R2003" s="22">
        <v>0</v>
      </c>
      <c r="S2003" s="22">
        <v>0</v>
      </c>
      <c r="T2003">
        <v>0</v>
      </c>
      <c r="U2003">
        <v>0</v>
      </c>
      <c r="V2003">
        <v>0</v>
      </c>
    </row>
    <row r="2004" spans="1:22" x14ac:dyDescent="0.3">
      <c r="A2004" s="18" t="s">
        <v>108</v>
      </c>
      <c r="B2004" s="17" t="s">
        <v>359</v>
      </c>
      <c r="C2004" s="17" t="s">
        <v>148</v>
      </c>
      <c r="D2004" s="22">
        <v>1152433.58</v>
      </c>
      <c r="E2004" s="22">
        <v>1177864.1399999999</v>
      </c>
      <c r="F2004" s="22">
        <v>25430.560000000001</v>
      </c>
      <c r="G2004" s="22">
        <v>1.96</v>
      </c>
      <c r="H2004" s="22">
        <v>0</v>
      </c>
      <c r="I2004" s="22">
        <v>0</v>
      </c>
      <c r="J2004" s="22">
        <v>0</v>
      </c>
      <c r="K2004" s="22">
        <v>0</v>
      </c>
      <c r="L2004" s="22">
        <v>0</v>
      </c>
      <c r="M2004" s="22">
        <v>0</v>
      </c>
      <c r="N2004" s="22">
        <v>23827.47</v>
      </c>
      <c r="O2004" s="22">
        <v>1869.53</v>
      </c>
      <c r="P2004" s="22">
        <v>0</v>
      </c>
      <c r="Q2004" s="22">
        <v>0</v>
      </c>
      <c r="R2004" s="22">
        <v>0</v>
      </c>
      <c r="S2004" s="22">
        <v>0</v>
      </c>
      <c r="T2004">
        <v>0</v>
      </c>
      <c r="U2004">
        <v>0</v>
      </c>
      <c r="V2004">
        <v>0</v>
      </c>
    </row>
    <row r="2005" spans="1:22" x14ac:dyDescent="0.3">
      <c r="A2005" s="18" t="s">
        <v>108</v>
      </c>
      <c r="B2005" s="17" t="s">
        <v>359</v>
      </c>
      <c r="C2005" s="17" t="s">
        <v>149</v>
      </c>
      <c r="D2005" s="22">
        <v>4696097.93</v>
      </c>
      <c r="E2005" s="22">
        <v>4805116.4803999998</v>
      </c>
      <c r="F2005" s="22">
        <v>291404.07</v>
      </c>
      <c r="G2005" s="22">
        <v>11.05</v>
      </c>
      <c r="H2005" s="22">
        <v>0</v>
      </c>
      <c r="I2005" s="22">
        <v>0</v>
      </c>
      <c r="J2005" s="22">
        <v>0</v>
      </c>
      <c r="K2005" s="22">
        <v>0</v>
      </c>
      <c r="L2005" s="22">
        <v>0</v>
      </c>
      <c r="M2005" s="22">
        <v>0</v>
      </c>
      <c r="N2005" s="22">
        <v>187946.36</v>
      </c>
      <c r="O2005" s="22">
        <v>1342.08</v>
      </c>
      <c r="P2005" s="22">
        <v>0</v>
      </c>
      <c r="Q2005" s="22">
        <v>186608.50959999999</v>
      </c>
      <c r="R2005" s="22">
        <v>4222.99</v>
      </c>
      <c r="S2005" s="22">
        <v>0</v>
      </c>
      <c r="T2005">
        <v>3756.13</v>
      </c>
      <c r="U2005">
        <v>0</v>
      </c>
      <c r="V2005">
        <v>0</v>
      </c>
    </row>
    <row r="2006" spans="1:22" x14ac:dyDescent="0.3">
      <c r="A2006" s="18" t="s">
        <v>108</v>
      </c>
      <c r="B2006" s="17" t="s">
        <v>359</v>
      </c>
      <c r="C2006" s="17" t="s">
        <v>150</v>
      </c>
      <c r="D2006" s="22">
        <v>7552983.5699999901</v>
      </c>
      <c r="E2006" s="22">
        <v>9154513.24379999</v>
      </c>
      <c r="F2006" s="22">
        <v>3259322.24</v>
      </c>
      <c r="G2006" s="22">
        <v>18.52</v>
      </c>
      <c r="H2006" s="22">
        <v>0</v>
      </c>
      <c r="I2006" s="22">
        <v>0</v>
      </c>
      <c r="J2006" s="22">
        <v>0</v>
      </c>
      <c r="K2006" s="22">
        <v>0</v>
      </c>
      <c r="L2006" s="22">
        <v>0</v>
      </c>
      <c r="M2006" s="22">
        <v>0</v>
      </c>
      <c r="N2006" s="22">
        <v>392458.84</v>
      </c>
      <c r="O2006" s="22">
        <v>3765.21</v>
      </c>
      <c r="P2006" s="22">
        <v>0</v>
      </c>
      <c r="Q2006" s="22">
        <v>2089190.0862</v>
      </c>
      <c r="R2006" s="22">
        <v>431397.52</v>
      </c>
      <c r="S2006" s="22">
        <v>0</v>
      </c>
      <c r="T2006">
        <v>37196.550000000003</v>
      </c>
      <c r="U2006">
        <v>0</v>
      </c>
      <c r="V2006">
        <v>0</v>
      </c>
    </row>
    <row r="2007" spans="1:22" x14ac:dyDescent="0.3">
      <c r="A2007" s="18" t="s">
        <v>109</v>
      </c>
      <c r="B2007" s="17" t="s">
        <v>360</v>
      </c>
      <c r="C2007" s="17" t="s">
        <v>129</v>
      </c>
      <c r="D2007" s="22">
        <v>1074991.29</v>
      </c>
      <c r="E2007" s="22">
        <v>1163784.6000000001</v>
      </c>
      <c r="F2007" s="22">
        <v>88793.31</v>
      </c>
      <c r="G2007" s="22">
        <v>14.66</v>
      </c>
      <c r="H2007" s="22">
        <v>0</v>
      </c>
      <c r="I2007" s="22">
        <v>0</v>
      </c>
      <c r="J2007" s="22">
        <v>0</v>
      </c>
      <c r="K2007" s="22">
        <v>0</v>
      </c>
      <c r="L2007" s="22">
        <v>0</v>
      </c>
      <c r="M2007" s="22">
        <v>0</v>
      </c>
      <c r="N2007" s="22">
        <v>57812.98</v>
      </c>
      <c r="O2007" s="22">
        <v>447.64</v>
      </c>
      <c r="P2007" s="22">
        <v>0</v>
      </c>
      <c r="Q2007" s="22">
        <v>0</v>
      </c>
      <c r="R2007" s="22">
        <v>0</v>
      </c>
      <c r="S2007" s="22">
        <v>0</v>
      </c>
      <c r="T2007">
        <v>0</v>
      </c>
      <c r="U2007">
        <v>0</v>
      </c>
      <c r="V2007">
        <v>0</v>
      </c>
    </row>
    <row r="2008" spans="1:22" x14ac:dyDescent="0.3">
      <c r="A2008" s="18" t="s">
        <v>109</v>
      </c>
      <c r="B2008" s="17" t="s">
        <v>360</v>
      </c>
      <c r="C2008" s="17" t="s">
        <v>130</v>
      </c>
      <c r="D2008" s="22">
        <v>1214513.98</v>
      </c>
      <c r="E2008" s="22">
        <v>1281149.21</v>
      </c>
      <c r="F2008" s="22">
        <v>66635.23</v>
      </c>
      <c r="G2008" s="22">
        <v>40.22</v>
      </c>
      <c r="H2008" s="22">
        <v>0</v>
      </c>
      <c r="I2008" s="22">
        <v>0</v>
      </c>
      <c r="J2008" s="22">
        <v>0</v>
      </c>
      <c r="K2008" s="22">
        <v>0</v>
      </c>
      <c r="L2008" s="22">
        <v>0</v>
      </c>
      <c r="M2008" s="22">
        <v>0</v>
      </c>
      <c r="N2008" s="22">
        <v>27187.19</v>
      </c>
      <c r="O2008" s="22">
        <v>481.36</v>
      </c>
      <c r="P2008" s="22">
        <v>0</v>
      </c>
      <c r="Q2008" s="22">
        <v>0</v>
      </c>
      <c r="R2008" s="22">
        <v>0</v>
      </c>
      <c r="S2008" s="22">
        <v>0</v>
      </c>
      <c r="T2008">
        <v>0</v>
      </c>
      <c r="U2008">
        <v>0</v>
      </c>
      <c r="V2008">
        <v>0</v>
      </c>
    </row>
    <row r="2009" spans="1:22" x14ac:dyDescent="0.3">
      <c r="A2009" s="18" t="s">
        <v>109</v>
      </c>
      <c r="B2009" s="17" t="s">
        <v>360</v>
      </c>
      <c r="C2009" s="17" t="s">
        <v>131</v>
      </c>
      <c r="D2009" s="22">
        <v>55097.11</v>
      </c>
      <c r="E2009" s="22">
        <v>59404.07</v>
      </c>
      <c r="F2009" s="22">
        <v>4306.96</v>
      </c>
      <c r="G2009" s="22">
        <v>7.99</v>
      </c>
      <c r="H2009" s="22">
        <v>0</v>
      </c>
      <c r="I2009" s="22">
        <v>0</v>
      </c>
      <c r="J2009" s="22">
        <v>0</v>
      </c>
      <c r="K2009" s="22">
        <v>0</v>
      </c>
      <c r="L2009" s="22">
        <v>0</v>
      </c>
      <c r="M2009" s="22">
        <v>0</v>
      </c>
      <c r="N2009" s="22">
        <v>2452.4299999999998</v>
      </c>
      <c r="O2009" s="22">
        <v>0</v>
      </c>
      <c r="P2009" s="22">
        <v>0</v>
      </c>
      <c r="Q2009" s="22">
        <v>0</v>
      </c>
      <c r="R2009" s="22">
        <v>0</v>
      </c>
      <c r="S2009" s="22">
        <v>0</v>
      </c>
      <c r="T2009">
        <v>0</v>
      </c>
      <c r="U2009">
        <v>0</v>
      </c>
      <c r="V2009">
        <v>0</v>
      </c>
    </row>
    <row r="2010" spans="1:22" x14ac:dyDescent="0.3">
      <c r="A2010" s="18" t="s">
        <v>109</v>
      </c>
      <c r="B2010" s="17" t="s">
        <v>360</v>
      </c>
      <c r="C2010" s="17" t="s">
        <v>132</v>
      </c>
      <c r="D2010" s="22">
        <v>3175518.71</v>
      </c>
      <c r="E2010" s="22">
        <v>3487327.98</v>
      </c>
      <c r="F2010" s="22">
        <v>311809.27</v>
      </c>
      <c r="G2010" s="22">
        <v>39.049999999999997</v>
      </c>
      <c r="H2010" s="22">
        <v>0</v>
      </c>
      <c r="I2010" s="22">
        <v>0</v>
      </c>
      <c r="J2010" s="22">
        <v>0</v>
      </c>
      <c r="K2010" s="22">
        <v>0</v>
      </c>
      <c r="L2010" s="22">
        <v>0</v>
      </c>
      <c r="M2010" s="22">
        <v>0</v>
      </c>
      <c r="N2010" s="22">
        <v>142178.79</v>
      </c>
      <c r="O2010" s="22">
        <v>202.86</v>
      </c>
      <c r="P2010" s="22">
        <v>0</v>
      </c>
      <c r="Q2010" s="22">
        <v>0</v>
      </c>
      <c r="R2010" s="22">
        <v>0</v>
      </c>
      <c r="S2010" s="22">
        <v>0</v>
      </c>
      <c r="T2010">
        <v>0</v>
      </c>
      <c r="U2010">
        <v>0</v>
      </c>
      <c r="V2010">
        <v>0</v>
      </c>
    </row>
    <row r="2011" spans="1:22" x14ac:dyDescent="0.3">
      <c r="A2011" s="18" t="s">
        <v>109</v>
      </c>
      <c r="B2011" s="17" t="s">
        <v>360</v>
      </c>
      <c r="C2011" s="17" t="s">
        <v>133</v>
      </c>
      <c r="D2011" s="22">
        <v>1754275.94</v>
      </c>
      <c r="E2011" s="22">
        <v>2262492.59</v>
      </c>
      <c r="F2011" s="22">
        <v>508216.65</v>
      </c>
      <c r="G2011" s="22">
        <v>22.57</v>
      </c>
      <c r="H2011" s="22">
        <v>0</v>
      </c>
      <c r="I2011" s="22">
        <v>0</v>
      </c>
      <c r="J2011" s="22">
        <v>0</v>
      </c>
      <c r="K2011" s="22">
        <v>0</v>
      </c>
      <c r="L2011" s="22">
        <v>0</v>
      </c>
      <c r="M2011" s="22">
        <v>0</v>
      </c>
      <c r="N2011" s="22">
        <v>67674.850000000006</v>
      </c>
      <c r="O2011" s="22">
        <v>164.52</v>
      </c>
      <c r="P2011" s="22">
        <v>0</v>
      </c>
      <c r="Q2011" s="22">
        <v>0</v>
      </c>
      <c r="R2011" s="22">
        <v>0</v>
      </c>
      <c r="S2011" s="22">
        <v>0</v>
      </c>
      <c r="T2011">
        <v>0</v>
      </c>
      <c r="U2011">
        <v>0</v>
      </c>
      <c r="V2011">
        <v>0</v>
      </c>
    </row>
    <row r="2012" spans="1:22" x14ac:dyDescent="0.3">
      <c r="A2012" s="18" t="s">
        <v>109</v>
      </c>
      <c r="B2012" s="17" t="s">
        <v>360</v>
      </c>
      <c r="C2012" s="17" t="s">
        <v>134</v>
      </c>
      <c r="D2012" s="22">
        <v>3872334.78</v>
      </c>
      <c r="E2012" s="22">
        <v>982342.93530000001</v>
      </c>
      <c r="F2012" s="22">
        <v>234228.92</v>
      </c>
      <c r="G2012" s="22">
        <v>4.3</v>
      </c>
      <c r="H2012" s="22">
        <v>0</v>
      </c>
      <c r="I2012" s="22">
        <v>0</v>
      </c>
      <c r="J2012" s="22">
        <v>0</v>
      </c>
      <c r="K2012" s="22">
        <v>0</v>
      </c>
      <c r="L2012" s="22">
        <v>0</v>
      </c>
      <c r="M2012" s="22">
        <v>0</v>
      </c>
      <c r="N2012" s="22">
        <v>10865.52</v>
      </c>
      <c r="O2012" s="22">
        <v>12989.64</v>
      </c>
      <c r="P2012" s="22">
        <v>0</v>
      </c>
      <c r="Q2012" s="22">
        <v>4431641.8646999998</v>
      </c>
      <c r="R2012" s="22">
        <v>1307421.1000000001</v>
      </c>
      <c r="S2012" s="22">
        <v>0</v>
      </c>
      <c r="T2012">
        <v>900361.93</v>
      </c>
      <c r="U2012">
        <v>0</v>
      </c>
      <c r="V2012">
        <v>0</v>
      </c>
    </row>
    <row r="2013" spans="1:22" x14ac:dyDescent="0.3">
      <c r="A2013" s="18" t="s">
        <v>109</v>
      </c>
      <c r="B2013" s="17" t="s">
        <v>360</v>
      </c>
      <c r="C2013" s="17" t="s">
        <v>135</v>
      </c>
      <c r="D2013" s="22">
        <v>2122062.7000000002</v>
      </c>
      <c r="E2013" s="22">
        <v>2979035.05</v>
      </c>
      <c r="F2013" s="22">
        <v>856972.35</v>
      </c>
      <c r="G2013" s="22">
        <v>25.6</v>
      </c>
      <c r="H2013" s="22">
        <v>0</v>
      </c>
      <c r="I2013" s="22">
        <v>0</v>
      </c>
      <c r="J2013" s="22">
        <v>0</v>
      </c>
      <c r="K2013" s="22">
        <v>0</v>
      </c>
      <c r="L2013" s="22">
        <v>0</v>
      </c>
      <c r="M2013" s="22">
        <v>0</v>
      </c>
      <c r="N2013" s="22">
        <v>147571.94</v>
      </c>
      <c r="O2013" s="22">
        <v>2111.62</v>
      </c>
      <c r="P2013" s="22">
        <v>0</v>
      </c>
      <c r="Q2013" s="22">
        <v>0</v>
      </c>
      <c r="R2013" s="22">
        <v>0</v>
      </c>
      <c r="S2013" s="22">
        <v>0</v>
      </c>
      <c r="T2013">
        <v>0</v>
      </c>
      <c r="U2013">
        <v>0</v>
      </c>
      <c r="V2013">
        <v>0</v>
      </c>
    </row>
    <row r="2014" spans="1:22" x14ac:dyDescent="0.3">
      <c r="A2014" s="18" t="s">
        <v>109</v>
      </c>
      <c r="B2014" s="17" t="s">
        <v>360</v>
      </c>
      <c r="C2014" s="17" t="s">
        <v>136</v>
      </c>
      <c r="D2014" s="22">
        <v>1022641.72</v>
      </c>
      <c r="E2014" s="22">
        <v>1073700.1299999999</v>
      </c>
      <c r="F2014" s="22">
        <v>51058.41</v>
      </c>
      <c r="G2014" s="22">
        <v>14.14</v>
      </c>
      <c r="H2014" s="22">
        <v>0</v>
      </c>
      <c r="I2014" s="22">
        <v>0</v>
      </c>
      <c r="J2014" s="22">
        <v>0</v>
      </c>
      <c r="K2014" s="22">
        <v>0</v>
      </c>
      <c r="L2014" s="22">
        <v>0</v>
      </c>
      <c r="M2014" s="22">
        <v>0</v>
      </c>
      <c r="N2014" s="22">
        <v>57467.54</v>
      </c>
      <c r="O2014" s="22">
        <v>386.64</v>
      </c>
      <c r="P2014" s="22">
        <v>0</v>
      </c>
      <c r="Q2014" s="22">
        <v>0</v>
      </c>
      <c r="R2014" s="22">
        <v>0</v>
      </c>
      <c r="S2014" s="22">
        <v>0</v>
      </c>
      <c r="T2014">
        <v>0</v>
      </c>
      <c r="U2014">
        <v>0</v>
      </c>
      <c r="V2014">
        <v>0</v>
      </c>
    </row>
    <row r="2015" spans="1:22" x14ac:dyDescent="0.3">
      <c r="A2015" s="18" t="s">
        <v>109</v>
      </c>
      <c r="B2015" s="17" t="s">
        <v>360</v>
      </c>
      <c r="C2015" s="17" t="s">
        <v>137</v>
      </c>
      <c r="D2015" s="22">
        <v>156372.07999999999</v>
      </c>
      <c r="E2015" s="22">
        <v>226956.11</v>
      </c>
      <c r="F2015" s="22">
        <v>70584.03</v>
      </c>
      <c r="G2015" s="22">
        <v>5.15</v>
      </c>
      <c r="H2015" s="22">
        <v>0</v>
      </c>
      <c r="I2015" s="22">
        <v>0</v>
      </c>
      <c r="J2015" s="22">
        <v>0</v>
      </c>
      <c r="K2015" s="22">
        <v>0</v>
      </c>
      <c r="L2015" s="22">
        <v>0</v>
      </c>
      <c r="M2015" s="22">
        <v>0</v>
      </c>
      <c r="N2015" s="22">
        <v>12387.1</v>
      </c>
      <c r="O2015" s="22">
        <v>0</v>
      </c>
      <c r="P2015" s="22">
        <v>0</v>
      </c>
      <c r="Q2015" s="22">
        <v>0</v>
      </c>
      <c r="R2015" s="22">
        <v>0</v>
      </c>
      <c r="S2015" s="22">
        <v>0</v>
      </c>
      <c r="T2015">
        <v>0</v>
      </c>
      <c r="U2015">
        <v>0</v>
      </c>
      <c r="V2015">
        <v>0</v>
      </c>
    </row>
    <row r="2016" spans="1:22" x14ac:dyDescent="0.3">
      <c r="A2016" s="18" t="s">
        <v>109</v>
      </c>
      <c r="B2016" s="17" t="s">
        <v>360</v>
      </c>
      <c r="C2016" s="17" t="s">
        <v>138</v>
      </c>
      <c r="D2016" s="22">
        <v>619034.12</v>
      </c>
      <c r="E2016" s="22">
        <v>654278.59</v>
      </c>
      <c r="F2016" s="22">
        <v>35244.47</v>
      </c>
      <c r="G2016" s="22">
        <v>19.72</v>
      </c>
      <c r="H2016" s="22">
        <v>0</v>
      </c>
      <c r="I2016" s="22">
        <v>0</v>
      </c>
      <c r="J2016" s="22">
        <v>0</v>
      </c>
      <c r="K2016" s="22">
        <v>0</v>
      </c>
      <c r="L2016" s="22">
        <v>0</v>
      </c>
      <c r="M2016" s="22">
        <v>0</v>
      </c>
      <c r="N2016" s="22">
        <v>37380.51</v>
      </c>
      <c r="O2016" s="22">
        <v>372.53</v>
      </c>
      <c r="P2016" s="22">
        <v>0</v>
      </c>
      <c r="Q2016" s="22">
        <v>0</v>
      </c>
      <c r="R2016" s="22">
        <v>0</v>
      </c>
      <c r="S2016" s="22">
        <v>0</v>
      </c>
      <c r="T2016">
        <v>0</v>
      </c>
      <c r="U2016">
        <v>0</v>
      </c>
      <c r="V2016">
        <v>0</v>
      </c>
    </row>
    <row r="2017" spans="1:22" x14ac:dyDescent="0.3">
      <c r="A2017" s="18" t="s">
        <v>109</v>
      </c>
      <c r="B2017" s="17" t="s">
        <v>360</v>
      </c>
      <c r="C2017" s="17" t="s">
        <v>139</v>
      </c>
      <c r="D2017" s="22">
        <v>1761861</v>
      </c>
      <c r="E2017" s="22">
        <v>1869955.05</v>
      </c>
      <c r="F2017" s="22">
        <v>108094.05</v>
      </c>
      <c r="G2017" s="22">
        <v>12.13</v>
      </c>
      <c r="H2017" s="22">
        <v>0</v>
      </c>
      <c r="I2017" s="22">
        <v>0</v>
      </c>
      <c r="J2017" s="22">
        <v>0</v>
      </c>
      <c r="K2017" s="22">
        <v>0</v>
      </c>
      <c r="L2017" s="22">
        <v>0</v>
      </c>
      <c r="M2017" s="22">
        <v>0</v>
      </c>
      <c r="N2017" s="22">
        <v>115619.09</v>
      </c>
      <c r="O2017" s="22">
        <v>94.28</v>
      </c>
      <c r="P2017" s="22">
        <v>0</v>
      </c>
      <c r="Q2017" s="22">
        <v>0</v>
      </c>
      <c r="R2017" s="22">
        <v>0</v>
      </c>
      <c r="S2017" s="22">
        <v>0</v>
      </c>
      <c r="T2017">
        <v>0</v>
      </c>
      <c r="U2017">
        <v>0</v>
      </c>
      <c r="V2017">
        <v>0</v>
      </c>
    </row>
    <row r="2018" spans="1:22" x14ac:dyDescent="0.3">
      <c r="A2018" s="18" t="s">
        <v>109</v>
      </c>
      <c r="B2018" s="17" t="s">
        <v>360</v>
      </c>
      <c r="C2018" s="17" t="s">
        <v>140</v>
      </c>
      <c r="D2018" s="22">
        <v>19863.830000000002</v>
      </c>
      <c r="E2018" s="22">
        <v>21612.17</v>
      </c>
      <c r="F2018" s="22">
        <v>1748.34</v>
      </c>
      <c r="G2018" s="22">
        <v>9.06</v>
      </c>
      <c r="H2018" s="22">
        <v>0</v>
      </c>
      <c r="I2018" s="22">
        <v>0</v>
      </c>
      <c r="J2018" s="22">
        <v>0</v>
      </c>
      <c r="K2018" s="22">
        <v>0</v>
      </c>
      <c r="L2018" s="22">
        <v>0</v>
      </c>
      <c r="M2018" s="22">
        <v>0</v>
      </c>
      <c r="N2018" s="22">
        <v>3248.56</v>
      </c>
      <c r="O2018" s="22">
        <v>0</v>
      </c>
      <c r="P2018" s="22">
        <v>0</v>
      </c>
      <c r="Q2018" s="22">
        <v>0</v>
      </c>
      <c r="R2018" s="22">
        <v>0</v>
      </c>
      <c r="S2018" s="22">
        <v>0</v>
      </c>
      <c r="T2018">
        <v>0</v>
      </c>
      <c r="U2018">
        <v>0</v>
      </c>
      <c r="V2018">
        <v>0</v>
      </c>
    </row>
    <row r="2019" spans="1:22" x14ac:dyDescent="0.3">
      <c r="A2019" s="18" t="s">
        <v>109</v>
      </c>
      <c r="B2019" s="17" t="s">
        <v>360</v>
      </c>
      <c r="C2019" s="17" t="s">
        <v>141</v>
      </c>
      <c r="D2019" s="22">
        <v>1517851.78</v>
      </c>
      <c r="E2019" s="22">
        <v>1612182.43</v>
      </c>
      <c r="F2019" s="22">
        <v>94330.65</v>
      </c>
      <c r="G2019" s="22">
        <v>16.27</v>
      </c>
      <c r="H2019" s="22">
        <v>0</v>
      </c>
      <c r="I2019" s="22">
        <v>0</v>
      </c>
      <c r="J2019" s="22">
        <v>0</v>
      </c>
      <c r="K2019" s="22">
        <v>0</v>
      </c>
      <c r="L2019" s="22">
        <v>0</v>
      </c>
      <c r="M2019" s="22">
        <v>0</v>
      </c>
      <c r="N2019" s="22">
        <v>140021.56</v>
      </c>
      <c r="O2019" s="22">
        <v>870.54</v>
      </c>
      <c r="P2019" s="22">
        <v>0</v>
      </c>
      <c r="Q2019" s="22">
        <v>0</v>
      </c>
      <c r="R2019" s="22">
        <v>0</v>
      </c>
      <c r="S2019" s="22">
        <v>0</v>
      </c>
      <c r="T2019">
        <v>0</v>
      </c>
      <c r="U2019">
        <v>0</v>
      </c>
      <c r="V2019">
        <v>0</v>
      </c>
    </row>
    <row r="2020" spans="1:22" x14ac:dyDescent="0.3">
      <c r="A2020" s="18" t="s">
        <v>109</v>
      </c>
      <c r="B2020" s="17" t="s">
        <v>360</v>
      </c>
      <c r="C2020" s="17" t="s">
        <v>142</v>
      </c>
      <c r="D2020" s="22">
        <v>658630.06000000006</v>
      </c>
      <c r="E2020" s="22">
        <v>681121.37</v>
      </c>
      <c r="F2020" s="22">
        <v>22491.31</v>
      </c>
      <c r="G2020" s="22">
        <v>7.94</v>
      </c>
      <c r="H2020" s="22">
        <v>0</v>
      </c>
      <c r="I2020" s="22">
        <v>0</v>
      </c>
      <c r="J2020" s="22">
        <v>0</v>
      </c>
      <c r="K2020" s="22">
        <v>0</v>
      </c>
      <c r="L2020" s="22">
        <v>0</v>
      </c>
      <c r="M2020" s="22">
        <v>0</v>
      </c>
      <c r="N2020" s="22">
        <v>50818.87</v>
      </c>
      <c r="O2020" s="22">
        <v>222.61</v>
      </c>
      <c r="P2020" s="22">
        <v>0</v>
      </c>
      <c r="Q2020" s="22">
        <v>0</v>
      </c>
      <c r="R2020" s="22">
        <v>0</v>
      </c>
      <c r="S2020" s="22">
        <v>0</v>
      </c>
      <c r="T2020">
        <v>0</v>
      </c>
      <c r="U2020">
        <v>0</v>
      </c>
      <c r="V2020">
        <v>0</v>
      </c>
    </row>
    <row r="2021" spans="1:22" x14ac:dyDescent="0.3">
      <c r="A2021" s="18" t="s">
        <v>109</v>
      </c>
      <c r="B2021" s="17" t="s">
        <v>360</v>
      </c>
      <c r="C2021" s="17" t="s">
        <v>143</v>
      </c>
      <c r="D2021" s="22">
        <v>3966539.97</v>
      </c>
      <c r="E2021" s="22">
        <v>3208461.9550000001</v>
      </c>
      <c r="F2021" s="22">
        <v>107045.97</v>
      </c>
      <c r="G2021" s="22">
        <v>17.8</v>
      </c>
      <c r="H2021" s="22">
        <v>0</v>
      </c>
      <c r="I2021" s="22">
        <v>0</v>
      </c>
      <c r="J2021" s="22">
        <v>0</v>
      </c>
      <c r="K2021" s="22">
        <v>0</v>
      </c>
      <c r="L2021" s="22">
        <v>0</v>
      </c>
      <c r="M2021" s="22">
        <v>0</v>
      </c>
      <c r="N2021" s="22">
        <v>108715.55</v>
      </c>
      <c r="O2021" s="22">
        <v>3902.55</v>
      </c>
      <c r="P2021" s="22">
        <v>0</v>
      </c>
      <c r="Q2021" s="22">
        <v>865123.98499999999</v>
      </c>
      <c r="R2021" s="22">
        <v>0</v>
      </c>
      <c r="S2021" s="22">
        <v>0</v>
      </c>
      <c r="T2021">
        <v>8123.45</v>
      </c>
      <c r="U2021">
        <v>0</v>
      </c>
      <c r="V2021">
        <v>0</v>
      </c>
    </row>
    <row r="2022" spans="1:22" x14ac:dyDescent="0.3">
      <c r="A2022" s="18" t="s">
        <v>109</v>
      </c>
      <c r="B2022" s="17" t="s">
        <v>360</v>
      </c>
      <c r="C2022" s="17" t="s">
        <v>144</v>
      </c>
      <c r="D2022" s="22">
        <v>1467882.56</v>
      </c>
      <c r="E2022" s="22">
        <v>2253327.35</v>
      </c>
      <c r="F2022" s="22">
        <v>785444.79</v>
      </c>
      <c r="G2022" s="22">
        <v>23.44</v>
      </c>
      <c r="H2022" s="22">
        <v>0</v>
      </c>
      <c r="I2022" s="22">
        <v>0</v>
      </c>
      <c r="J2022" s="22">
        <v>0</v>
      </c>
      <c r="K2022" s="22">
        <v>0</v>
      </c>
      <c r="L2022" s="22">
        <v>0</v>
      </c>
      <c r="M2022" s="22">
        <v>0</v>
      </c>
      <c r="N2022" s="22">
        <v>87831.72</v>
      </c>
      <c r="O2022" s="22">
        <v>2582.81</v>
      </c>
      <c r="P2022" s="22">
        <v>0</v>
      </c>
      <c r="Q2022" s="22">
        <v>0</v>
      </c>
      <c r="R2022" s="22">
        <v>0</v>
      </c>
      <c r="S2022" s="22">
        <v>0</v>
      </c>
      <c r="T2022">
        <v>0</v>
      </c>
      <c r="U2022">
        <v>0</v>
      </c>
      <c r="V2022">
        <v>0</v>
      </c>
    </row>
    <row r="2023" spans="1:22" x14ac:dyDescent="0.3">
      <c r="A2023" s="18" t="s">
        <v>109</v>
      </c>
      <c r="B2023" s="17" t="s">
        <v>360</v>
      </c>
      <c r="C2023" s="17" t="s">
        <v>145</v>
      </c>
      <c r="D2023" s="22">
        <v>380581.64</v>
      </c>
      <c r="E2023" s="22">
        <v>459270.89</v>
      </c>
      <c r="F2023" s="22">
        <v>78689.25</v>
      </c>
      <c r="G2023" s="22">
        <v>21.64</v>
      </c>
      <c r="H2023" s="22">
        <v>0</v>
      </c>
      <c r="I2023" s="22">
        <v>0</v>
      </c>
      <c r="J2023" s="22">
        <v>0</v>
      </c>
      <c r="K2023" s="22">
        <v>0</v>
      </c>
      <c r="L2023" s="22">
        <v>0</v>
      </c>
      <c r="M2023" s="22">
        <v>0</v>
      </c>
      <c r="N2023" s="22">
        <v>38480.68</v>
      </c>
      <c r="O2023" s="22">
        <v>0</v>
      </c>
      <c r="P2023" s="22">
        <v>0</v>
      </c>
      <c r="Q2023" s="22">
        <v>0</v>
      </c>
      <c r="R2023" s="22">
        <v>0</v>
      </c>
      <c r="S2023" s="22">
        <v>0</v>
      </c>
      <c r="T2023">
        <v>0</v>
      </c>
      <c r="U2023">
        <v>0</v>
      </c>
      <c r="V2023">
        <v>0</v>
      </c>
    </row>
    <row r="2024" spans="1:22" x14ac:dyDescent="0.3">
      <c r="A2024" s="18" t="s">
        <v>109</v>
      </c>
      <c r="B2024" s="17" t="s">
        <v>360</v>
      </c>
      <c r="C2024" s="17" t="s">
        <v>146</v>
      </c>
      <c r="D2024" s="22">
        <v>122642.32</v>
      </c>
      <c r="E2024" s="22">
        <v>144858.21</v>
      </c>
      <c r="F2024" s="22">
        <v>22215.89</v>
      </c>
      <c r="G2024" s="22">
        <v>18.760000000000002</v>
      </c>
      <c r="H2024" s="22">
        <v>0</v>
      </c>
      <c r="I2024" s="22">
        <v>0</v>
      </c>
      <c r="J2024" s="22">
        <v>0</v>
      </c>
      <c r="K2024" s="22">
        <v>0</v>
      </c>
      <c r="L2024" s="22">
        <v>0</v>
      </c>
      <c r="M2024" s="22">
        <v>0</v>
      </c>
      <c r="N2024" s="22">
        <v>10319.49</v>
      </c>
      <c r="O2024" s="22">
        <v>0</v>
      </c>
      <c r="P2024" s="22">
        <v>0</v>
      </c>
      <c r="Q2024" s="22">
        <v>0</v>
      </c>
      <c r="R2024" s="22">
        <v>0</v>
      </c>
      <c r="S2024" s="22">
        <v>0</v>
      </c>
      <c r="T2024">
        <v>0</v>
      </c>
      <c r="U2024">
        <v>0</v>
      </c>
      <c r="V2024">
        <v>0</v>
      </c>
    </row>
    <row r="2025" spans="1:22" x14ac:dyDescent="0.3">
      <c r="A2025" s="18" t="s">
        <v>109</v>
      </c>
      <c r="B2025" s="17" t="s">
        <v>360</v>
      </c>
      <c r="C2025" s="17" t="s">
        <v>147</v>
      </c>
      <c r="D2025" s="22">
        <v>91445.94</v>
      </c>
      <c r="E2025" s="22">
        <v>98653.32</v>
      </c>
      <c r="F2025" s="22">
        <v>7207.38</v>
      </c>
      <c r="G2025" s="22">
        <v>6</v>
      </c>
      <c r="H2025" s="22">
        <v>0</v>
      </c>
      <c r="I2025" s="22">
        <v>0</v>
      </c>
      <c r="J2025" s="22">
        <v>0</v>
      </c>
      <c r="K2025" s="22">
        <v>0</v>
      </c>
      <c r="L2025" s="22">
        <v>0</v>
      </c>
      <c r="M2025" s="22">
        <v>0</v>
      </c>
      <c r="N2025" s="22">
        <v>5971.1</v>
      </c>
      <c r="O2025" s="22">
        <v>0</v>
      </c>
      <c r="P2025" s="22">
        <v>0</v>
      </c>
      <c r="Q2025" s="22">
        <v>0</v>
      </c>
      <c r="R2025" s="22">
        <v>0</v>
      </c>
      <c r="S2025" s="22">
        <v>0</v>
      </c>
      <c r="T2025">
        <v>0</v>
      </c>
      <c r="U2025">
        <v>0</v>
      </c>
      <c r="V2025">
        <v>0</v>
      </c>
    </row>
    <row r="2026" spans="1:22" x14ac:dyDescent="0.3">
      <c r="A2026" s="18" t="s">
        <v>109</v>
      </c>
      <c r="B2026" s="17" t="s">
        <v>360</v>
      </c>
      <c r="C2026" s="17" t="s">
        <v>148</v>
      </c>
      <c r="D2026" s="22">
        <v>1956378.6</v>
      </c>
      <c r="E2026" s="22">
        <v>2098345.65</v>
      </c>
      <c r="F2026" s="22">
        <v>141967.04999999999</v>
      </c>
      <c r="G2026" s="22">
        <v>11.24</v>
      </c>
      <c r="H2026" s="22">
        <v>0</v>
      </c>
      <c r="I2026" s="22">
        <v>0</v>
      </c>
      <c r="J2026" s="22">
        <v>0</v>
      </c>
      <c r="K2026" s="22">
        <v>0</v>
      </c>
      <c r="L2026" s="22">
        <v>0</v>
      </c>
      <c r="M2026" s="22">
        <v>0</v>
      </c>
      <c r="N2026" s="22">
        <v>146309.59</v>
      </c>
      <c r="O2026" s="22">
        <v>387.03</v>
      </c>
      <c r="P2026" s="22">
        <v>0</v>
      </c>
      <c r="Q2026" s="22">
        <v>0</v>
      </c>
      <c r="R2026" s="22">
        <v>0</v>
      </c>
      <c r="S2026" s="22">
        <v>0</v>
      </c>
      <c r="T2026">
        <v>0</v>
      </c>
      <c r="U2026">
        <v>0</v>
      </c>
      <c r="V2026">
        <v>0</v>
      </c>
    </row>
    <row r="2027" spans="1:22" x14ac:dyDescent="0.3">
      <c r="A2027" s="18" t="s">
        <v>109</v>
      </c>
      <c r="B2027" s="17" t="s">
        <v>360</v>
      </c>
      <c r="C2027" s="17" t="s">
        <v>149</v>
      </c>
      <c r="D2027" s="22">
        <v>1644260.67</v>
      </c>
      <c r="E2027" s="22">
        <v>2621692.5499999998</v>
      </c>
      <c r="F2027" s="22">
        <v>977431.88</v>
      </c>
      <c r="G2027" s="22">
        <v>10.37</v>
      </c>
      <c r="H2027" s="22">
        <v>0</v>
      </c>
      <c r="I2027" s="22">
        <v>0</v>
      </c>
      <c r="J2027" s="22">
        <v>0</v>
      </c>
      <c r="K2027" s="22">
        <v>0</v>
      </c>
      <c r="L2027" s="22">
        <v>0</v>
      </c>
      <c r="M2027" s="22">
        <v>0</v>
      </c>
      <c r="N2027" s="22">
        <v>76685.55</v>
      </c>
      <c r="O2027" s="22">
        <v>1502.77</v>
      </c>
      <c r="P2027" s="22">
        <v>0</v>
      </c>
      <c r="Q2027" s="22">
        <v>0</v>
      </c>
      <c r="R2027" s="22">
        <v>0</v>
      </c>
      <c r="S2027" s="22">
        <v>0</v>
      </c>
      <c r="T2027">
        <v>0</v>
      </c>
      <c r="U2027">
        <v>0</v>
      </c>
      <c r="V2027">
        <v>0</v>
      </c>
    </row>
    <row r="2028" spans="1:22" x14ac:dyDescent="0.3">
      <c r="A2028" s="18" t="s">
        <v>109</v>
      </c>
      <c r="B2028" s="17" t="s">
        <v>360</v>
      </c>
      <c r="C2028" s="17" t="s">
        <v>150</v>
      </c>
      <c r="D2028" s="22">
        <v>1594375.33</v>
      </c>
      <c r="E2028" s="22">
        <v>1742898.09</v>
      </c>
      <c r="F2028" s="22">
        <v>148522.76</v>
      </c>
      <c r="G2028" s="22">
        <v>7.96</v>
      </c>
      <c r="H2028" s="22">
        <v>0</v>
      </c>
      <c r="I2028" s="22">
        <v>0</v>
      </c>
      <c r="J2028" s="22">
        <v>0</v>
      </c>
      <c r="K2028" s="22">
        <v>0</v>
      </c>
      <c r="L2028" s="22">
        <v>0</v>
      </c>
      <c r="M2028" s="22">
        <v>0</v>
      </c>
      <c r="N2028" s="22">
        <v>122701.61</v>
      </c>
      <c r="O2028" s="22">
        <v>213.47</v>
      </c>
      <c r="P2028" s="22">
        <v>0</v>
      </c>
      <c r="Q2028" s="22">
        <v>0</v>
      </c>
      <c r="R2028" s="22">
        <v>0</v>
      </c>
      <c r="S2028" s="22">
        <v>0</v>
      </c>
      <c r="T2028">
        <v>0</v>
      </c>
      <c r="U2028">
        <v>0</v>
      </c>
      <c r="V2028">
        <v>0</v>
      </c>
    </row>
    <row r="2029" spans="1:22" x14ac:dyDescent="0.3">
      <c r="A2029" s="18" t="s">
        <v>109</v>
      </c>
      <c r="B2029" s="17" t="s">
        <v>360</v>
      </c>
      <c r="C2029" s="17" t="s">
        <v>151</v>
      </c>
      <c r="D2029" s="22">
        <v>418487.54</v>
      </c>
      <c r="E2029" s="22">
        <v>582714.69999999995</v>
      </c>
      <c r="F2029" s="22">
        <v>164227.16</v>
      </c>
      <c r="G2029" s="22">
        <v>10.57</v>
      </c>
      <c r="H2029" s="22">
        <v>0</v>
      </c>
      <c r="I2029" s="22">
        <v>0</v>
      </c>
      <c r="J2029" s="22">
        <v>0</v>
      </c>
      <c r="K2029" s="22">
        <v>0</v>
      </c>
      <c r="L2029" s="22">
        <v>0</v>
      </c>
      <c r="M2029" s="22">
        <v>0</v>
      </c>
      <c r="N2029" s="22">
        <v>47605.53</v>
      </c>
      <c r="O2029" s="22">
        <v>144.68</v>
      </c>
      <c r="P2029" s="22">
        <v>0</v>
      </c>
      <c r="Q2029" s="22">
        <v>0</v>
      </c>
      <c r="R2029" s="22">
        <v>0</v>
      </c>
      <c r="S2029" s="22">
        <v>0</v>
      </c>
      <c r="T2029">
        <v>0</v>
      </c>
      <c r="U2029">
        <v>0</v>
      </c>
      <c r="V2029">
        <v>0</v>
      </c>
    </row>
    <row r="2030" spans="1:22" x14ac:dyDescent="0.3">
      <c r="A2030" s="18" t="s">
        <v>109</v>
      </c>
      <c r="B2030" s="17" t="s">
        <v>360</v>
      </c>
      <c r="C2030" s="17" t="s">
        <v>200</v>
      </c>
      <c r="D2030" s="22">
        <v>818052.74</v>
      </c>
      <c r="E2030" s="22">
        <v>851919.06</v>
      </c>
      <c r="F2030" s="22">
        <v>33866.32</v>
      </c>
      <c r="G2030" s="22">
        <v>12.5</v>
      </c>
      <c r="H2030" s="22">
        <v>0</v>
      </c>
      <c r="I2030" s="22">
        <v>0</v>
      </c>
      <c r="J2030" s="22">
        <v>0</v>
      </c>
      <c r="K2030" s="22">
        <v>0</v>
      </c>
      <c r="L2030" s="22">
        <v>0</v>
      </c>
      <c r="M2030" s="22">
        <v>0</v>
      </c>
      <c r="N2030" s="22">
        <v>18941.7</v>
      </c>
      <c r="O2030" s="22">
        <v>300.5</v>
      </c>
      <c r="P2030" s="22">
        <v>0</v>
      </c>
      <c r="Q2030" s="22">
        <v>0</v>
      </c>
      <c r="R2030" s="22">
        <v>0</v>
      </c>
      <c r="S2030" s="22">
        <v>0</v>
      </c>
      <c r="T2030">
        <v>0</v>
      </c>
      <c r="U2030">
        <v>0</v>
      </c>
      <c r="V2030">
        <v>0</v>
      </c>
    </row>
    <row r="2031" spans="1:22" x14ac:dyDescent="0.3">
      <c r="A2031" s="18" t="s">
        <v>109</v>
      </c>
      <c r="B2031" s="17" t="s">
        <v>360</v>
      </c>
      <c r="C2031" s="17" t="s">
        <v>201</v>
      </c>
      <c r="D2031" s="22">
        <v>89464.99</v>
      </c>
      <c r="E2031" s="22">
        <v>105770.21</v>
      </c>
      <c r="F2031" s="22">
        <v>16305.22</v>
      </c>
      <c r="G2031" s="22">
        <v>2.0499999999999998</v>
      </c>
      <c r="H2031" s="22">
        <v>0</v>
      </c>
      <c r="I2031" s="22">
        <v>0</v>
      </c>
      <c r="J2031" s="22">
        <v>0</v>
      </c>
      <c r="K2031" s="22">
        <v>0</v>
      </c>
      <c r="L2031" s="22">
        <v>0</v>
      </c>
      <c r="M2031" s="22">
        <v>0</v>
      </c>
      <c r="N2031" s="22">
        <v>6231.36</v>
      </c>
      <c r="O2031" s="22">
        <v>221.53</v>
      </c>
      <c r="P2031" s="22">
        <v>0</v>
      </c>
      <c r="Q2031" s="22">
        <v>0</v>
      </c>
      <c r="R2031" s="22">
        <v>0</v>
      </c>
      <c r="S2031" s="22">
        <v>0</v>
      </c>
      <c r="T2031">
        <v>0</v>
      </c>
      <c r="U2031">
        <v>0</v>
      </c>
      <c r="V2031">
        <v>0</v>
      </c>
    </row>
    <row r="2032" spans="1:22" x14ac:dyDescent="0.3">
      <c r="A2032" s="18" t="s">
        <v>109</v>
      </c>
      <c r="B2032" s="17" t="s">
        <v>360</v>
      </c>
      <c r="C2032" s="17" t="s">
        <v>205</v>
      </c>
      <c r="D2032" s="22">
        <v>1702917.08</v>
      </c>
      <c r="E2032" s="22">
        <v>1780630.25</v>
      </c>
      <c r="F2032" s="22">
        <v>77713.17</v>
      </c>
      <c r="G2032" s="22">
        <v>16.760000000000002</v>
      </c>
      <c r="H2032" s="22">
        <v>0</v>
      </c>
      <c r="I2032" s="22">
        <v>0</v>
      </c>
      <c r="J2032" s="22">
        <v>0</v>
      </c>
      <c r="K2032" s="22">
        <v>0</v>
      </c>
      <c r="L2032" s="22">
        <v>0</v>
      </c>
      <c r="M2032" s="22">
        <v>0</v>
      </c>
      <c r="N2032" s="22">
        <v>93055.57</v>
      </c>
      <c r="O2032" s="22">
        <v>843.91</v>
      </c>
      <c r="P2032" s="22">
        <v>0</v>
      </c>
      <c r="Q2032" s="22">
        <v>0</v>
      </c>
      <c r="R2032" s="22">
        <v>0</v>
      </c>
      <c r="S2032" s="22">
        <v>0</v>
      </c>
      <c r="T2032">
        <v>0</v>
      </c>
      <c r="U2032">
        <v>0</v>
      </c>
      <c r="V2032">
        <v>0</v>
      </c>
    </row>
    <row r="2033" spans="1:22" x14ac:dyDescent="0.3">
      <c r="A2033" s="18" t="s">
        <v>109</v>
      </c>
      <c r="B2033" s="17" t="s">
        <v>360</v>
      </c>
      <c r="C2033" s="17" t="s">
        <v>206</v>
      </c>
      <c r="D2033" s="22">
        <v>167569.45000000001</v>
      </c>
      <c r="E2033" s="22">
        <v>250382.79</v>
      </c>
      <c r="F2033" s="22">
        <v>82813.34</v>
      </c>
      <c r="G2033" s="22">
        <v>2.5</v>
      </c>
      <c r="H2033" s="22">
        <v>0</v>
      </c>
      <c r="I2033" s="22">
        <v>0</v>
      </c>
      <c r="J2033" s="22">
        <v>0</v>
      </c>
      <c r="K2033" s="22">
        <v>0</v>
      </c>
      <c r="L2033" s="22">
        <v>0</v>
      </c>
      <c r="M2033" s="22">
        <v>0</v>
      </c>
      <c r="N2033" s="22">
        <v>23030.27</v>
      </c>
      <c r="O2033" s="22">
        <v>0</v>
      </c>
      <c r="P2033" s="22">
        <v>0</v>
      </c>
      <c r="Q2033" s="22">
        <v>0</v>
      </c>
      <c r="R2033" s="22">
        <v>0</v>
      </c>
      <c r="S2033" s="22">
        <v>0</v>
      </c>
      <c r="T2033">
        <v>0</v>
      </c>
      <c r="U2033">
        <v>0</v>
      </c>
      <c r="V2033">
        <v>0</v>
      </c>
    </row>
    <row r="2034" spans="1:22" x14ac:dyDescent="0.3">
      <c r="A2034" s="18" t="s">
        <v>109</v>
      </c>
      <c r="B2034" s="17" t="s">
        <v>360</v>
      </c>
      <c r="C2034" s="17" t="s">
        <v>215</v>
      </c>
      <c r="D2034" s="22">
        <v>3725327.97</v>
      </c>
      <c r="E2034" s="22">
        <v>4066062.53</v>
      </c>
      <c r="F2034" s="22">
        <v>340734.56</v>
      </c>
      <c r="G2034" s="22">
        <v>40.270000000000003</v>
      </c>
      <c r="H2034" s="22">
        <v>0</v>
      </c>
      <c r="I2034" s="22">
        <v>0</v>
      </c>
      <c r="J2034" s="22">
        <v>0</v>
      </c>
      <c r="K2034" s="22">
        <v>0</v>
      </c>
      <c r="L2034" s="22">
        <v>0</v>
      </c>
      <c r="M2034" s="22">
        <v>0</v>
      </c>
      <c r="N2034" s="22">
        <v>158915.04999999999</v>
      </c>
      <c r="O2034" s="22">
        <v>390.71</v>
      </c>
      <c r="P2034" s="22">
        <v>0</v>
      </c>
      <c r="Q2034" s="22">
        <v>0</v>
      </c>
      <c r="R2034" s="22">
        <v>0</v>
      </c>
      <c r="S2034" s="22">
        <v>0</v>
      </c>
      <c r="T2034">
        <v>0</v>
      </c>
      <c r="U2034">
        <v>0</v>
      </c>
      <c r="V2034">
        <v>0</v>
      </c>
    </row>
    <row r="2035" spans="1:22" x14ac:dyDescent="0.3">
      <c r="A2035" s="18" t="s">
        <v>109</v>
      </c>
      <c r="B2035" s="17" t="s">
        <v>360</v>
      </c>
      <c r="C2035" s="17" t="s">
        <v>207</v>
      </c>
      <c r="D2035" s="22">
        <v>1585267.19</v>
      </c>
      <c r="E2035" s="22">
        <v>1957996.48</v>
      </c>
      <c r="F2035" s="22">
        <v>372729.29</v>
      </c>
      <c r="G2035" s="22">
        <v>8.1</v>
      </c>
      <c r="H2035" s="22">
        <v>0</v>
      </c>
      <c r="I2035" s="22">
        <v>0</v>
      </c>
      <c r="J2035" s="22">
        <v>0</v>
      </c>
      <c r="K2035" s="22">
        <v>0</v>
      </c>
      <c r="L2035" s="22">
        <v>0</v>
      </c>
      <c r="M2035" s="22">
        <v>0</v>
      </c>
      <c r="N2035" s="22">
        <v>64605.02</v>
      </c>
      <c r="O2035" s="22">
        <v>310.73</v>
      </c>
      <c r="P2035" s="22">
        <v>0</v>
      </c>
      <c r="Q2035" s="22">
        <v>0</v>
      </c>
      <c r="R2035" s="22">
        <v>0</v>
      </c>
      <c r="S2035" s="22">
        <v>0</v>
      </c>
      <c r="T2035">
        <v>0</v>
      </c>
      <c r="U2035">
        <v>0</v>
      </c>
      <c r="V2035">
        <v>0</v>
      </c>
    </row>
    <row r="2036" spans="1:22" x14ac:dyDescent="0.3">
      <c r="A2036" s="18" t="s">
        <v>109</v>
      </c>
      <c r="B2036" s="17" t="s">
        <v>360</v>
      </c>
      <c r="C2036" s="17" t="s">
        <v>216</v>
      </c>
      <c r="D2036" s="22">
        <v>44172239.969999596</v>
      </c>
      <c r="E2036" s="22">
        <v>61494774.7399996</v>
      </c>
      <c r="F2036" s="22">
        <v>20724546.280000001</v>
      </c>
      <c r="G2036" s="22">
        <v>186.65</v>
      </c>
      <c r="H2036" s="22">
        <v>0</v>
      </c>
      <c r="I2036" s="22">
        <v>0</v>
      </c>
      <c r="J2036" s="22">
        <v>0</v>
      </c>
      <c r="K2036" s="22">
        <v>0</v>
      </c>
      <c r="L2036" s="22">
        <v>0</v>
      </c>
      <c r="M2036" s="22">
        <v>0</v>
      </c>
      <c r="N2036" s="22">
        <v>2132756.3199999998</v>
      </c>
      <c r="O2036" s="22">
        <v>27758.6</v>
      </c>
      <c r="P2036" s="22">
        <v>0</v>
      </c>
      <c r="Q2036" s="22">
        <v>4531495.5599999996</v>
      </c>
      <c r="R2036" s="22">
        <v>1129484.05</v>
      </c>
      <c r="S2036" s="22">
        <v>0</v>
      </c>
      <c r="T2036">
        <v>142004.79</v>
      </c>
      <c r="U2036">
        <v>0</v>
      </c>
      <c r="V2036">
        <v>4.58</v>
      </c>
    </row>
    <row r="2037" spans="1:22" x14ac:dyDescent="0.3">
      <c r="A2037" s="18" t="s">
        <v>109</v>
      </c>
      <c r="B2037" s="17" t="s">
        <v>360</v>
      </c>
      <c r="C2037" s="17" t="s">
        <v>208</v>
      </c>
      <c r="D2037" s="22">
        <v>417387</v>
      </c>
      <c r="E2037" s="22">
        <v>528792.96</v>
      </c>
      <c r="F2037" s="22">
        <v>111405.96</v>
      </c>
      <c r="G2037" s="22">
        <v>29.03</v>
      </c>
      <c r="H2037" s="22">
        <v>0</v>
      </c>
      <c r="I2037" s="22">
        <v>0</v>
      </c>
      <c r="J2037" s="22">
        <v>0</v>
      </c>
      <c r="K2037" s="22">
        <v>0</v>
      </c>
      <c r="L2037" s="22">
        <v>0</v>
      </c>
      <c r="M2037" s="22">
        <v>0</v>
      </c>
      <c r="N2037" s="22">
        <v>44631.06</v>
      </c>
      <c r="O2037" s="22">
        <v>281.87</v>
      </c>
      <c r="P2037" s="22">
        <v>0</v>
      </c>
      <c r="Q2037" s="22">
        <v>0</v>
      </c>
      <c r="R2037" s="22">
        <v>0</v>
      </c>
      <c r="S2037" s="22">
        <v>0</v>
      </c>
      <c r="T2037">
        <v>0</v>
      </c>
      <c r="U2037">
        <v>0</v>
      </c>
      <c r="V2037">
        <v>0</v>
      </c>
    </row>
    <row r="2038" spans="1:22" x14ac:dyDescent="0.3">
      <c r="A2038" s="18" t="s">
        <v>109</v>
      </c>
      <c r="B2038" s="17" t="s">
        <v>360</v>
      </c>
      <c r="C2038" s="17" t="s">
        <v>209</v>
      </c>
      <c r="D2038" s="22">
        <v>1223292.5</v>
      </c>
      <c r="E2038" s="22">
        <v>1350190.68</v>
      </c>
      <c r="F2038" s="22">
        <v>126898.18</v>
      </c>
      <c r="G2038" s="22">
        <v>10</v>
      </c>
      <c r="H2038" s="22">
        <v>0</v>
      </c>
      <c r="I2038" s="22">
        <v>0</v>
      </c>
      <c r="J2038" s="22">
        <v>0</v>
      </c>
      <c r="K2038" s="22">
        <v>0</v>
      </c>
      <c r="L2038" s="22">
        <v>0</v>
      </c>
      <c r="M2038" s="22">
        <v>0</v>
      </c>
      <c r="N2038" s="22">
        <v>51158.79</v>
      </c>
      <c r="O2038" s="22">
        <v>1657.74</v>
      </c>
      <c r="P2038" s="22">
        <v>0</v>
      </c>
      <c r="Q2038" s="22">
        <v>0</v>
      </c>
      <c r="R2038" s="22">
        <v>0</v>
      </c>
      <c r="S2038" s="22">
        <v>0</v>
      </c>
      <c r="T2038">
        <v>0</v>
      </c>
      <c r="U2038">
        <v>0</v>
      </c>
      <c r="V2038">
        <v>0</v>
      </c>
    </row>
    <row r="2039" spans="1:22" x14ac:dyDescent="0.3">
      <c r="A2039" s="18" t="s">
        <v>109</v>
      </c>
      <c r="B2039" s="17" t="s">
        <v>360</v>
      </c>
      <c r="C2039" s="17" t="s">
        <v>210</v>
      </c>
      <c r="D2039" s="22">
        <v>67214.7</v>
      </c>
      <c r="E2039" s="22">
        <v>85156.56</v>
      </c>
      <c r="F2039" s="22">
        <v>17941.86</v>
      </c>
      <c r="G2039" s="22">
        <v>0</v>
      </c>
      <c r="H2039" s="22">
        <v>0</v>
      </c>
      <c r="I2039" s="22">
        <v>0</v>
      </c>
      <c r="J2039" s="22">
        <v>0</v>
      </c>
      <c r="K2039" s="22">
        <v>0</v>
      </c>
      <c r="L2039" s="22">
        <v>0</v>
      </c>
      <c r="M2039" s="22">
        <v>0</v>
      </c>
      <c r="N2039" s="22">
        <v>0</v>
      </c>
      <c r="O2039" s="22">
        <v>0</v>
      </c>
      <c r="P2039" s="22">
        <v>0</v>
      </c>
      <c r="Q2039" s="22">
        <v>0</v>
      </c>
      <c r="R2039" s="22">
        <v>0</v>
      </c>
      <c r="S2039" s="22">
        <v>0</v>
      </c>
      <c r="T2039">
        <v>0</v>
      </c>
      <c r="U2039">
        <v>0</v>
      </c>
      <c r="V2039">
        <v>0</v>
      </c>
    </row>
    <row r="2040" spans="1:22" x14ac:dyDescent="0.3">
      <c r="A2040" s="18" t="s">
        <v>109</v>
      </c>
      <c r="B2040" s="17" t="s">
        <v>360</v>
      </c>
      <c r="C2040" s="17" t="s">
        <v>217</v>
      </c>
      <c r="D2040" s="22">
        <v>974.7</v>
      </c>
      <c r="E2040" s="22">
        <v>1136.28</v>
      </c>
      <c r="F2040" s="22">
        <v>161.58000000000001</v>
      </c>
      <c r="G2040" s="22">
        <v>0</v>
      </c>
      <c r="H2040" s="22">
        <v>0</v>
      </c>
      <c r="I2040" s="22">
        <v>0</v>
      </c>
      <c r="J2040" s="22">
        <v>0</v>
      </c>
      <c r="K2040" s="22">
        <v>0</v>
      </c>
      <c r="L2040" s="22">
        <v>0</v>
      </c>
      <c r="M2040" s="22">
        <v>0</v>
      </c>
      <c r="N2040" s="22">
        <v>0</v>
      </c>
      <c r="O2040" s="22">
        <v>0</v>
      </c>
      <c r="P2040" s="22">
        <v>0</v>
      </c>
      <c r="Q2040" s="22">
        <v>0</v>
      </c>
      <c r="R2040" s="22">
        <v>0</v>
      </c>
      <c r="S2040" s="22">
        <v>0</v>
      </c>
      <c r="T2040">
        <v>0</v>
      </c>
      <c r="U2040">
        <v>0</v>
      </c>
      <c r="V2040">
        <v>0</v>
      </c>
    </row>
    <row r="2041" spans="1:22" x14ac:dyDescent="0.3">
      <c r="A2041" s="18" t="s">
        <v>109</v>
      </c>
      <c r="B2041" s="17" t="s">
        <v>360</v>
      </c>
      <c r="C2041" s="17" t="s">
        <v>218</v>
      </c>
      <c r="D2041" s="22">
        <v>32488.959999999999</v>
      </c>
      <c r="E2041" s="22">
        <v>32650.53</v>
      </c>
      <c r="F2041" s="22">
        <v>161.57</v>
      </c>
      <c r="G2041" s="22">
        <v>0</v>
      </c>
      <c r="H2041" s="22">
        <v>0</v>
      </c>
      <c r="I2041" s="22">
        <v>0</v>
      </c>
      <c r="J2041" s="22">
        <v>0</v>
      </c>
      <c r="K2041" s="22">
        <v>0</v>
      </c>
      <c r="L2041" s="22">
        <v>0</v>
      </c>
      <c r="M2041" s="22">
        <v>0</v>
      </c>
      <c r="N2041" s="22">
        <v>1543.5</v>
      </c>
      <c r="O2041" s="22">
        <v>0</v>
      </c>
      <c r="P2041" s="22">
        <v>0</v>
      </c>
      <c r="Q2041" s="22">
        <v>0</v>
      </c>
      <c r="R2041" s="22">
        <v>0</v>
      </c>
      <c r="S2041" s="22">
        <v>0</v>
      </c>
      <c r="T2041">
        <v>0</v>
      </c>
      <c r="U2041">
        <v>0</v>
      </c>
      <c r="V2041">
        <v>0</v>
      </c>
    </row>
    <row r="2042" spans="1:22" x14ac:dyDescent="0.3">
      <c r="A2042" s="18" t="s">
        <v>110</v>
      </c>
      <c r="B2042" s="17" t="s">
        <v>361</v>
      </c>
      <c r="C2042" s="17" t="s">
        <v>129</v>
      </c>
      <c r="D2042" s="22">
        <v>1724081.14</v>
      </c>
      <c r="E2042" s="22">
        <v>1766122.96</v>
      </c>
      <c r="F2042" s="22">
        <v>42041.82</v>
      </c>
      <c r="G2042" s="22">
        <v>4.38</v>
      </c>
      <c r="H2042" s="22">
        <v>0</v>
      </c>
      <c r="I2042" s="22">
        <v>0</v>
      </c>
      <c r="J2042" s="22">
        <v>0</v>
      </c>
      <c r="K2042" s="22">
        <v>0</v>
      </c>
      <c r="L2042" s="22">
        <v>0</v>
      </c>
      <c r="M2042" s="22">
        <v>0</v>
      </c>
      <c r="N2042" s="22">
        <v>75150.97</v>
      </c>
      <c r="O2042" s="22">
        <v>810.13</v>
      </c>
      <c r="P2042" s="22">
        <v>0</v>
      </c>
      <c r="Q2042" s="22">
        <v>0</v>
      </c>
      <c r="R2042" s="22">
        <v>0</v>
      </c>
      <c r="S2042" s="22">
        <v>0</v>
      </c>
      <c r="T2042">
        <v>0</v>
      </c>
      <c r="U2042">
        <v>0</v>
      </c>
      <c r="V2042">
        <v>0</v>
      </c>
    </row>
    <row r="2043" spans="1:22" x14ac:dyDescent="0.3">
      <c r="A2043" s="18" t="s">
        <v>110</v>
      </c>
      <c r="B2043" s="17" t="s">
        <v>361</v>
      </c>
      <c r="C2043" s="17" t="s">
        <v>130</v>
      </c>
      <c r="D2043" s="22">
        <v>9556.74</v>
      </c>
      <c r="E2043" s="22">
        <v>10252.26</v>
      </c>
      <c r="F2043" s="22">
        <v>695.52</v>
      </c>
      <c r="G2043" s="22">
        <v>0</v>
      </c>
      <c r="H2043" s="22">
        <v>0</v>
      </c>
      <c r="I2043" s="22">
        <v>0</v>
      </c>
      <c r="J2043" s="22">
        <v>0</v>
      </c>
      <c r="K2043" s="22">
        <v>0</v>
      </c>
      <c r="L2043" s="22">
        <v>0</v>
      </c>
      <c r="M2043" s="22">
        <v>0</v>
      </c>
      <c r="N2043" s="22">
        <v>1139.0899999999999</v>
      </c>
      <c r="O2043" s="22">
        <v>0</v>
      </c>
      <c r="P2043" s="22">
        <v>0</v>
      </c>
      <c r="Q2043" s="22">
        <v>0</v>
      </c>
      <c r="R2043" s="22">
        <v>0</v>
      </c>
      <c r="S2043" s="22">
        <v>0</v>
      </c>
      <c r="T2043">
        <v>0</v>
      </c>
      <c r="U2043">
        <v>0</v>
      </c>
      <c r="V2043">
        <v>0</v>
      </c>
    </row>
    <row r="2044" spans="1:22" x14ac:dyDescent="0.3">
      <c r="A2044" s="18" t="s">
        <v>110</v>
      </c>
      <c r="B2044" s="17" t="s">
        <v>361</v>
      </c>
      <c r="C2044" s="17" t="s">
        <v>131</v>
      </c>
      <c r="D2044" s="22">
        <v>2762822.13</v>
      </c>
      <c r="E2044" s="22">
        <v>2904357.0806</v>
      </c>
      <c r="F2044" s="22">
        <v>145818.57</v>
      </c>
      <c r="G2044" s="22">
        <v>6.91</v>
      </c>
      <c r="H2044" s="22">
        <v>0</v>
      </c>
      <c r="I2044" s="22">
        <v>0</v>
      </c>
      <c r="J2044" s="22">
        <v>0</v>
      </c>
      <c r="K2044" s="22">
        <v>0</v>
      </c>
      <c r="L2044" s="22">
        <v>0</v>
      </c>
      <c r="M2044" s="22">
        <v>0</v>
      </c>
      <c r="N2044" s="22">
        <v>119898.37</v>
      </c>
      <c r="O2044" s="22">
        <v>1704.14</v>
      </c>
      <c r="P2044" s="22">
        <v>0</v>
      </c>
      <c r="Q2044" s="22">
        <v>4290.3594000000003</v>
      </c>
      <c r="R2044" s="22">
        <v>6.74</v>
      </c>
      <c r="S2044" s="22">
        <v>0</v>
      </c>
      <c r="T2044">
        <v>0</v>
      </c>
      <c r="U2044">
        <v>0</v>
      </c>
      <c r="V2044">
        <v>0</v>
      </c>
    </row>
    <row r="2045" spans="1:22" x14ac:dyDescent="0.3">
      <c r="A2045" s="18" t="s">
        <v>110</v>
      </c>
      <c r="B2045" s="17" t="s">
        <v>361</v>
      </c>
      <c r="C2045" s="17" t="s">
        <v>132</v>
      </c>
      <c r="D2045" s="22">
        <v>9608683.5000000298</v>
      </c>
      <c r="E2045" s="22">
        <v>9143621.2959000207</v>
      </c>
      <c r="F2045" s="22">
        <v>377134.04</v>
      </c>
      <c r="G2045" s="22">
        <v>13.99</v>
      </c>
      <c r="H2045" s="22">
        <v>0</v>
      </c>
      <c r="I2045" s="22">
        <v>0</v>
      </c>
      <c r="J2045" s="22">
        <v>0</v>
      </c>
      <c r="K2045" s="22">
        <v>0</v>
      </c>
      <c r="L2045" s="22">
        <v>0</v>
      </c>
      <c r="M2045" s="22">
        <v>0</v>
      </c>
      <c r="N2045" s="22">
        <v>247168.73</v>
      </c>
      <c r="O2045" s="22">
        <v>26614.76</v>
      </c>
      <c r="P2045" s="22">
        <v>0</v>
      </c>
      <c r="Q2045" s="22">
        <v>842196.24410000001</v>
      </c>
      <c r="R2045" s="22">
        <v>0</v>
      </c>
      <c r="S2045" s="22">
        <v>0</v>
      </c>
      <c r="T2045">
        <v>5411.54</v>
      </c>
      <c r="U2045">
        <v>0</v>
      </c>
      <c r="V2045">
        <v>0</v>
      </c>
    </row>
    <row r="2046" spans="1:22" x14ac:dyDescent="0.3">
      <c r="A2046" s="18" t="s">
        <v>110</v>
      </c>
      <c r="B2046" s="17" t="s">
        <v>361</v>
      </c>
      <c r="C2046" s="17" t="s">
        <v>133</v>
      </c>
      <c r="D2046" s="22">
        <v>32061.31</v>
      </c>
      <c r="E2046" s="22">
        <v>34204.980000000003</v>
      </c>
      <c r="F2046" s="22">
        <v>2143.67</v>
      </c>
      <c r="G2046" s="22">
        <v>3.79</v>
      </c>
      <c r="H2046" s="22">
        <v>0</v>
      </c>
      <c r="I2046" s="22">
        <v>0</v>
      </c>
      <c r="J2046" s="22">
        <v>0</v>
      </c>
      <c r="K2046" s="22">
        <v>0</v>
      </c>
      <c r="L2046" s="22">
        <v>0</v>
      </c>
      <c r="M2046" s="22">
        <v>0</v>
      </c>
      <c r="N2046" s="22">
        <v>4710.24</v>
      </c>
      <c r="O2046" s="22">
        <v>0</v>
      </c>
      <c r="P2046" s="22">
        <v>0</v>
      </c>
      <c r="Q2046" s="22">
        <v>0</v>
      </c>
      <c r="R2046" s="22">
        <v>0</v>
      </c>
      <c r="S2046" s="22">
        <v>0</v>
      </c>
      <c r="T2046">
        <v>0</v>
      </c>
      <c r="U2046">
        <v>0</v>
      </c>
      <c r="V2046">
        <v>0</v>
      </c>
    </row>
    <row r="2047" spans="1:22" x14ac:dyDescent="0.3">
      <c r="A2047" s="18" t="s">
        <v>110</v>
      </c>
      <c r="B2047" s="17" t="s">
        <v>361</v>
      </c>
      <c r="C2047" s="17" t="s">
        <v>134</v>
      </c>
      <c r="D2047" s="22">
        <v>41131</v>
      </c>
      <c r="E2047" s="22">
        <v>43230.61</v>
      </c>
      <c r="F2047" s="22">
        <v>2099.61</v>
      </c>
      <c r="G2047" s="22">
        <v>8.18</v>
      </c>
      <c r="H2047" s="22">
        <v>0</v>
      </c>
      <c r="I2047" s="22">
        <v>0</v>
      </c>
      <c r="J2047" s="22">
        <v>0</v>
      </c>
      <c r="K2047" s="22">
        <v>0</v>
      </c>
      <c r="L2047" s="22">
        <v>0</v>
      </c>
      <c r="M2047" s="22">
        <v>0</v>
      </c>
      <c r="N2047" s="22">
        <v>1797.31</v>
      </c>
      <c r="O2047" s="22">
        <v>0</v>
      </c>
      <c r="P2047" s="22">
        <v>0</v>
      </c>
      <c r="Q2047" s="22">
        <v>0</v>
      </c>
      <c r="R2047" s="22">
        <v>0</v>
      </c>
      <c r="S2047" s="22">
        <v>0</v>
      </c>
      <c r="T2047">
        <v>0</v>
      </c>
      <c r="U2047">
        <v>0</v>
      </c>
      <c r="V2047">
        <v>0</v>
      </c>
    </row>
    <row r="2048" spans="1:22" x14ac:dyDescent="0.3">
      <c r="A2048" s="18" t="s">
        <v>110</v>
      </c>
      <c r="B2048" s="17" t="s">
        <v>361</v>
      </c>
      <c r="C2048" s="17" t="s">
        <v>135</v>
      </c>
      <c r="D2048" s="22">
        <v>1074936.3400000001</v>
      </c>
      <c r="E2048" s="22">
        <v>1103472.69</v>
      </c>
      <c r="F2048" s="22">
        <v>28536.35</v>
      </c>
      <c r="G2048" s="22">
        <v>0</v>
      </c>
      <c r="H2048" s="22">
        <v>0</v>
      </c>
      <c r="I2048" s="22">
        <v>0</v>
      </c>
      <c r="J2048" s="22">
        <v>0</v>
      </c>
      <c r="K2048" s="22">
        <v>0</v>
      </c>
      <c r="L2048" s="22">
        <v>0</v>
      </c>
      <c r="M2048" s="22">
        <v>0</v>
      </c>
      <c r="N2048" s="22">
        <v>41711.129999999997</v>
      </c>
      <c r="O2048" s="22">
        <v>4467.54</v>
      </c>
      <c r="P2048" s="22">
        <v>0</v>
      </c>
      <c r="Q2048" s="22">
        <v>0</v>
      </c>
      <c r="R2048" s="22">
        <v>0</v>
      </c>
      <c r="S2048" s="22">
        <v>0</v>
      </c>
      <c r="T2048">
        <v>0</v>
      </c>
      <c r="U2048">
        <v>0</v>
      </c>
      <c r="V2048">
        <v>0</v>
      </c>
    </row>
    <row r="2049" spans="1:22" x14ac:dyDescent="0.3">
      <c r="A2049" s="18" t="s">
        <v>110</v>
      </c>
      <c r="B2049" s="17" t="s">
        <v>361</v>
      </c>
      <c r="C2049" s="17" t="s">
        <v>136</v>
      </c>
      <c r="D2049" s="22">
        <v>2785541.04</v>
      </c>
      <c r="E2049" s="22">
        <v>2935846.52</v>
      </c>
      <c r="F2049" s="22">
        <v>150305.48000000001</v>
      </c>
      <c r="G2049" s="22">
        <v>0.88</v>
      </c>
      <c r="H2049" s="22">
        <v>0</v>
      </c>
      <c r="I2049" s="22">
        <v>0</v>
      </c>
      <c r="J2049" s="22">
        <v>0</v>
      </c>
      <c r="K2049" s="22">
        <v>0</v>
      </c>
      <c r="L2049" s="22">
        <v>0</v>
      </c>
      <c r="M2049" s="22">
        <v>0</v>
      </c>
      <c r="N2049" s="22">
        <v>125189.82</v>
      </c>
      <c r="O2049" s="22">
        <v>2272.36</v>
      </c>
      <c r="P2049" s="22">
        <v>0</v>
      </c>
      <c r="Q2049" s="22">
        <v>0</v>
      </c>
      <c r="R2049" s="22">
        <v>0</v>
      </c>
      <c r="S2049" s="22">
        <v>0</v>
      </c>
      <c r="T2049">
        <v>0</v>
      </c>
      <c r="U2049">
        <v>0</v>
      </c>
      <c r="V2049">
        <v>0</v>
      </c>
    </row>
    <row r="2050" spans="1:22" x14ac:dyDescent="0.3">
      <c r="A2050" s="18" t="s">
        <v>110</v>
      </c>
      <c r="B2050" s="17" t="s">
        <v>361</v>
      </c>
      <c r="C2050" s="17" t="s">
        <v>137</v>
      </c>
      <c r="D2050" s="22">
        <v>3185738.36</v>
      </c>
      <c r="E2050" s="22">
        <v>3222891.3609000002</v>
      </c>
      <c r="F2050" s="22">
        <v>207449.01</v>
      </c>
      <c r="G2050" s="22">
        <v>0</v>
      </c>
      <c r="H2050" s="22">
        <v>0</v>
      </c>
      <c r="I2050" s="22">
        <v>0</v>
      </c>
      <c r="J2050" s="22">
        <v>0</v>
      </c>
      <c r="K2050" s="22">
        <v>0</v>
      </c>
      <c r="L2050" s="22">
        <v>0</v>
      </c>
      <c r="M2050" s="22">
        <v>0</v>
      </c>
      <c r="N2050" s="22">
        <v>73629.179999999993</v>
      </c>
      <c r="O2050" s="22">
        <v>1137.31</v>
      </c>
      <c r="P2050" s="22">
        <v>0</v>
      </c>
      <c r="Q2050" s="22">
        <v>170296.0091</v>
      </c>
      <c r="R2050" s="22">
        <v>0</v>
      </c>
      <c r="S2050" s="22">
        <v>0</v>
      </c>
      <c r="T2050">
        <v>15524.78</v>
      </c>
      <c r="U2050">
        <v>0</v>
      </c>
      <c r="V2050">
        <v>0</v>
      </c>
    </row>
    <row r="2051" spans="1:22" x14ac:dyDescent="0.3">
      <c r="A2051" s="18" t="s">
        <v>110</v>
      </c>
      <c r="B2051" s="17" t="s">
        <v>361</v>
      </c>
      <c r="C2051" s="17" t="s">
        <v>138</v>
      </c>
      <c r="D2051" s="22">
        <v>3462953.05</v>
      </c>
      <c r="E2051" s="22">
        <v>3642285.55</v>
      </c>
      <c r="F2051" s="22">
        <v>179332.5</v>
      </c>
      <c r="G2051" s="22">
        <v>12.22</v>
      </c>
      <c r="H2051" s="22">
        <v>0</v>
      </c>
      <c r="I2051" s="22">
        <v>0</v>
      </c>
      <c r="J2051" s="22">
        <v>0</v>
      </c>
      <c r="K2051" s="22">
        <v>0</v>
      </c>
      <c r="L2051" s="22">
        <v>0</v>
      </c>
      <c r="M2051" s="22">
        <v>0</v>
      </c>
      <c r="N2051" s="22">
        <v>128325.31</v>
      </c>
      <c r="O2051" s="22">
        <v>2252.7800000000002</v>
      </c>
      <c r="P2051" s="22">
        <v>0</v>
      </c>
      <c r="Q2051" s="22">
        <v>0</v>
      </c>
      <c r="R2051" s="22">
        <v>0</v>
      </c>
      <c r="S2051" s="22">
        <v>0</v>
      </c>
      <c r="T2051">
        <v>0</v>
      </c>
      <c r="U2051">
        <v>0</v>
      </c>
      <c r="V2051">
        <v>0</v>
      </c>
    </row>
    <row r="2052" spans="1:22" x14ac:dyDescent="0.3">
      <c r="A2052" s="18" t="s">
        <v>110</v>
      </c>
      <c r="B2052" s="17" t="s">
        <v>361</v>
      </c>
      <c r="C2052" s="17" t="s">
        <v>139</v>
      </c>
      <c r="D2052" s="22">
        <v>5242995.1399999997</v>
      </c>
      <c r="E2052" s="22">
        <v>4729636.3184000002</v>
      </c>
      <c r="F2052" s="22">
        <v>204316.79</v>
      </c>
      <c r="G2052" s="22">
        <v>9.7200000000000006</v>
      </c>
      <c r="H2052" s="22">
        <v>0</v>
      </c>
      <c r="I2052" s="22">
        <v>0</v>
      </c>
      <c r="J2052" s="22">
        <v>0</v>
      </c>
      <c r="K2052" s="22">
        <v>0</v>
      </c>
      <c r="L2052" s="22">
        <v>0</v>
      </c>
      <c r="M2052" s="22">
        <v>0</v>
      </c>
      <c r="N2052" s="22">
        <v>170537.01</v>
      </c>
      <c r="O2052" s="22">
        <v>2315.89</v>
      </c>
      <c r="P2052" s="22">
        <v>0</v>
      </c>
      <c r="Q2052" s="22">
        <v>717675.61159999995</v>
      </c>
      <c r="R2052" s="22">
        <v>0</v>
      </c>
      <c r="S2052" s="22">
        <v>0</v>
      </c>
      <c r="T2052">
        <v>350.68</v>
      </c>
      <c r="U2052">
        <v>0</v>
      </c>
      <c r="V2052">
        <v>0</v>
      </c>
    </row>
    <row r="2053" spans="1:22" x14ac:dyDescent="0.3">
      <c r="A2053" s="18" t="s">
        <v>110</v>
      </c>
      <c r="B2053" s="17" t="s">
        <v>361</v>
      </c>
      <c r="C2053" s="17" t="s">
        <v>140</v>
      </c>
      <c r="D2053" s="22">
        <v>222820.07</v>
      </c>
      <c r="E2053" s="22">
        <v>224959.58</v>
      </c>
      <c r="F2053" s="22">
        <v>2139.5100000000002</v>
      </c>
      <c r="G2053" s="22">
        <v>1.1299999999999999</v>
      </c>
      <c r="H2053" s="22">
        <v>0</v>
      </c>
      <c r="I2053" s="22">
        <v>0</v>
      </c>
      <c r="J2053" s="22">
        <v>0</v>
      </c>
      <c r="K2053" s="22">
        <v>0</v>
      </c>
      <c r="L2053" s="22">
        <v>0</v>
      </c>
      <c r="M2053" s="22">
        <v>0</v>
      </c>
      <c r="N2053" s="22">
        <v>88525.6</v>
      </c>
      <c r="O2053" s="22">
        <v>25</v>
      </c>
      <c r="P2053" s="22">
        <v>0</v>
      </c>
      <c r="Q2053" s="22">
        <v>0</v>
      </c>
      <c r="R2053" s="22">
        <v>0</v>
      </c>
      <c r="S2053" s="22">
        <v>0</v>
      </c>
      <c r="T2053">
        <v>0</v>
      </c>
      <c r="U2053">
        <v>0</v>
      </c>
      <c r="V2053">
        <v>0</v>
      </c>
    </row>
    <row r="2054" spans="1:22" x14ac:dyDescent="0.3">
      <c r="A2054" s="18" t="s">
        <v>110</v>
      </c>
      <c r="B2054" s="17" t="s">
        <v>361</v>
      </c>
      <c r="C2054" s="17" t="s">
        <v>141</v>
      </c>
      <c r="D2054" s="22">
        <v>1237120.04</v>
      </c>
      <c r="E2054" s="22">
        <v>1278901.54</v>
      </c>
      <c r="F2054" s="22">
        <v>41781.5</v>
      </c>
      <c r="G2054" s="22">
        <v>4.2300000000000004</v>
      </c>
      <c r="H2054" s="22">
        <v>0</v>
      </c>
      <c r="I2054" s="22">
        <v>0</v>
      </c>
      <c r="J2054" s="22">
        <v>0</v>
      </c>
      <c r="K2054" s="22">
        <v>0</v>
      </c>
      <c r="L2054" s="22">
        <v>0</v>
      </c>
      <c r="M2054" s="22">
        <v>0</v>
      </c>
      <c r="N2054" s="22">
        <v>54802.38</v>
      </c>
      <c r="O2054" s="22">
        <v>1073.8399999999999</v>
      </c>
      <c r="P2054" s="22">
        <v>0</v>
      </c>
      <c r="Q2054" s="22">
        <v>0</v>
      </c>
      <c r="R2054" s="22">
        <v>0</v>
      </c>
      <c r="S2054" s="22">
        <v>0</v>
      </c>
      <c r="T2054">
        <v>0</v>
      </c>
      <c r="U2054">
        <v>0</v>
      </c>
      <c r="V2054">
        <v>0</v>
      </c>
    </row>
    <row r="2055" spans="1:22" x14ac:dyDescent="0.3">
      <c r="A2055" s="18" t="s">
        <v>110</v>
      </c>
      <c r="B2055" s="17" t="s">
        <v>361</v>
      </c>
      <c r="C2055" s="17" t="s">
        <v>142</v>
      </c>
      <c r="D2055" s="22">
        <v>66400.09</v>
      </c>
      <c r="E2055" s="22">
        <v>72901.55</v>
      </c>
      <c r="F2055" s="22">
        <v>6501.46</v>
      </c>
      <c r="G2055" s="22">
        <v>1.61</v>
      </c>
      <c r="H2055" s="22">
        <v>0</v>
      </c>
      <c r="I2055" s="22">
        <v>0</v>
      </c>
      <c r="J2055" s="22">
        <v>0</v>
      </c>
      <c r="K2055" s="22">
        <v>0</v>
      </c>
      <c r="L2055" s="22">
        <v>0</v>
      </c>
      <c r="M2055" s="22">
        <v>0</v>
      </c>
      <c r="N2055" s="22">
        <v>5096.1000000000004</v>
      </c>
      <c r="O2055" s="22">
        <v>0</v>
      </c>
      <c r="P2055" s="22">
        <v>0</v>
      </c>
      <c r="Q2055" s="22">
        <v>0</v>
      </c>
      <c r="R2055" s="22">
        <v>0</v>
      </c>
      <c r="S2055" s="22">
        <v>0</v>
      </c>
      <c r="T2055">
        <v>0</v>
      </c>
      <c r="U2055">
        <v>0</v>
      </c>
      <c r="V2055">
        <v>0</v>
      </c>
    </row>
    <row r="2056" spans="1:22" x14ac:dyDescent="0.3">
      <c r="A2056" s="18" t="s">
        <v>110</v>
      </c>
      <c r="B2056" s="17" t="s">
        <v>361</v>
      </c>
      <c r="C2056" s="17" t="s">
        <v>143</v>
      </c>
      <c r="D2056" s="22">
        <v>1531728.35</v>
      </c>
      <c r="E2056" s="22">
        <v>1575759.17</v>
      </c>
      <c r="F2056" s="22">
        <v>44030.82</v>
      </c>
      <c r="G2056" s="22">
        <v>0.87</v>
      </c>
      <c r="H2056" s="22">
        <v>0</v>
      </c>
      <c r="I2056" s="22">
        <v>0</v>
      </c>
      <c r="J2056" s="22">
        <v>0</v>
      </c>
      <c r="K2056" s="22">
        <v>0</v>
      </c>
      <c r="L2056" s="22">
        <v>0</v>
      </c>
      <c r="M2056" s="22">
        <v>0</v>
      </c>
      <c r="N2056" s="22">
        <v>81226.009999999995</v>
      </c>
      <c r="O2056" s="22">
        <v>4072.02</v>
      </c>
      <c r="P2056" s="22">
        <v>0</v>
      </c>
      <c r="Q2056" s="22">
        <v>0</v>
      </c>
      <c r="R2056" s="22">
        <v>0</v>
      </c>
      <c r="S2056" s="22">
        <v>0</v>
      </c>
      <c r="T2056">
        <v>0</v>
      </c>
      <c r="U2056">
        <v>0</v>
      </c>
      <c r="V2056">
        <v>0</v>
      </c>
    </row>
    <row r="2057" spans="1:22" x14ac:dyDescent="0.3">
      <c r="A2057" s="18" t="s">
        <v>110</v>
      </c>
      <c r="B2057" s="17" t="s">
        <v>361</v>
      </c>
      <c r="C2057" s="17" t="s">
        <v>144</v>
      </c>
      <c r="D2057" s="22">
        <v>1487796.4</v>
      </c>
      <c r="E2057" s="22">
        <v>1554038.96</v>
      </c>
      <c r="F2057" s="22">
        <v>66242.559999999998</v>
      </c>
      <c r="G2057" s="22">
        <v>4.0199999999999996</v>
      </c>
      <c r="H2057" s="22">
        <v>0</v>
      </c>
      <c r="I2057" s="22">
        <v>0</v>
      </c>
      <c r="J2057" s="22">
        <v>0</v>
      </c>
      <c r="K2057" s="22">
        <v>0</v>
      </c>
      <c r="L2057" s="22">
        <v>0</v>
      </c>
      <c r="M2057" s="22">
        <v>0</v>
      </c>
      <c r="N2057" s="22">
        <v>93283.29</v>
      </c>
      <c r="O2057" s="22">
        <v>515.37</v>
      </c>
      <c r="P2057" s="22">
        <v>0</v>
      </c>
      <c r="Q2057" s="22">
        <v>0</v>
      </c>
      <c r="R2057" s="22">
        <v>0</v>
      </c>
      <c r="S2057" s="22">
        <v>0</v>
      </c>
      <c r="T2057">
        <v>0</v>
      </c>
      <c r="U2057">
        <v>0</v>
      </c>
      <c r="V2057">
        <v>0</v>
      </c>
    </row>
    <row r="2058" spans="1:22" x14ac:dyDescent="0.3">
      <c r="A2058" s="18" t="s">
        <v>110</v>
      </c>
      <c r="B2058" s="17" t="s">
        <v>361</v>
      </c>
      <c r="C2058" s="17" t="s">
        <v>145</v>
      </c>
      <c r="D2058" s="22">
        <v>725900.23</v>
      </c>
      <c r="E2058" s="22">
        <v>710743.42020000005</v>
      </c>
      <c r="F2058" s="22">
        <v>59108.42</v>
      </c>
      <c r="G2058" s="22">
        <v>0</v>
      </c>
      <c r="H2058" s="22">
        <v>0</v>
      </c>
      <c r="I2058" s="22">
        <v>0</v>
      </c>
      <c r="J2058" s="22">
        <v>0</v>
      </c>
      <c r="K2058" s="22">
        <v>0</v>
      </c>
      <c r="L2058" s="22">
        <v>0</v>
      </c>
      <c r="M2058" s="22">
        <v>0</v>
      </c>
      <c r="N2058" s="22">
        <v>12497.77</v>
      </c>
      <c r="O2058" s="22">
        <v>141.46</v>
      </c>
      <c r="P2058" s="22">
        <v>0</v>
      </c>
      <c r="Q2058" s="22">
        <v>85446.0098</v>
      </c>
      <c r="R2058" s="22">
        <v>11180.78</v>
      </c>
      <c r="S2058" s="22">
        <v>0</v>
      </c>
      <c r="T2058">
        <v>0</v>
      </c>
      <c r="U2058">
        <v>0</v>
      </c>
      <c r="V2058">
        <v>0</v>
      </c>
    </row>
    <row r="2059" spans="1:22" x14ac:dyDescent="0.3">
      <c r="A2059" s="18" t="s">
        <v>110</v>
      </c>
      <c r="B2059" s="17" t="s">
        <v>361</v>
      </c>
      <c r="C2059" s="17" t="s">
        <v>146</v>
      </c>
      <c r="D2059" s="22">
        <v>115989.41</v>
      </c>
      <c r="E2059" s="22">
        <v>125883.85</v>
      </c>
      <c r="F2059" s="22">
        <v>9894.44</v>
      </c>
      <c r="G2059" s="22">
        <v>3.39</v>
      </c>
      <c r="H2059" s="22">
        <v>0</v>
      </c>
      <c r="I2059" s="22">
        <v>0</v>
      </c>
      <c r="J2059" s="22">
        <v>0</v>
      </c>
      <c r="K2059" s="22">
        <v>0</v>
      </c>
      <c r="L2059" s="22">
        <v>0</v>
      </c>
      <c r="M2059" s="22">
        <v>0</v>
      </c>
      <c r="N2059" s="22">
        <v>11904.42</v>
      </c>
      <c r="O2059" s="22">
        <v>25</v>
      </c>
      <c r="P2059" s="22">
        <v>0</v>
      </c>
      <c r="Q2059" s="22">
        <v>0</v>
      </c>
      <c r="R2059" s="22">
        <v>0</v>
      </c>
      <c r="S2059" s="22">
        <v>0</v>
      </c>
      <c r="T2059">
        <v>0</v>
      </c>
      <c r="U2059">
        <v>0</v>
      </c>
      <c r="V2059">
        <v>0</v>
      </c>
    </row>
    <row r="2060" spans="1:22" x14ac:dyDescent="0.3">
      <c r="A2060" s="18" t="s">
        <v>110</v>
      </c>
      <c r="B2060" s="17" t="s">
        <v>361</v>
      </c>
      <c r="C2060" s="17" t="s">
        <v>147</v>
      </c>
      <c r="D2060" s="22">
        <v>1799965.72</v>
      </c>
      <c r="E2060" s="22">
        <v>1893076.83</v>
      </c>
      <c r="F2060" s="22">
        <v>93111.11</v>
      </c>
      <c r="G2060" s="22">
        <v>12.48</v>
      </c>
      <c r="H2060" s="22">
        <v>0</v>
      </c>
      <c r="I2060" s="22">
        <v>0</v>
      </c>
      <c r="J2060" s="22">
        <v>0</v>
      </c>
      <c r="K2060" s="22">
        <v>0</v>
      </c>
      <c r="L2060" s="22">
        <v>0</v>
      </c>
      <c r="M2060" s="22">
        <v>0</v>
      </c>
      <c r="N2060" s="22">
        <v>61236.97</v>
      </c>
      <c r="O2060" s="22">
        <v>1256.03</v>
      </c>
      <c r="P2060" s="22">
        <v>0</v>
      </c>
      <c r="Q2060" s="22">
        <v>0</v>
      </c>
      <c r="R2060" s="22">
        <v>0</v>
      </c>
      <c r="S2060" s="22">
        <v>0</v>
      </c>
      <c r="T2060">
        <v>0</v>
      </c>
      <c r="U2060">
        <v>0</v>
      </c>
      <c r="V2060">
        <v>0</v>
      </c>
    </row>
    <row r="2061" spans="1:22" x14ac:dyDescent="0.3">
      <c r="A2061" s="18" t="s">
        <v>110</v>
      </c>
      <c r="B2061" s="17" t="s">
        <v>361</v>
      </c>
      <c r="C2061" s="17" t="s">
        <v>148</v>
      </c>
      <c r="D2061" s="22">
        <v>87595.61</v>
      </c>
      <c r="E2061" s="22">
        <v>95558.7</v>
      </c>
      <c r="F2061" s="22">
        <v>7963.09</v>
      </c>
      <c r="G2061" s="22">
        <v>0</v>
      </c>
      <c r="H2061" s="22">
        <v>0</v>
      </c>
      <c r="I2061" s="22">
        <v>0</v>
      </c>
      <c r="J2061" s="22">
        <v>0</v>
      </c>
      <c r="K2061" s="22">
        <v>0</v>
      </c>
      <c r="L2061" s="22">
        <v>0</v>
      </c>
      <c r="M2061" s="22">
        <v>0</v>
      </c>
      <c r="N2061" s="22">
        <v>3161.51</v>
      </c>
      <c r="O2061" s="22">
        <v>0</v>
      </c>
      <c r="P2061" s="22">
        <v>0</v>
      </c>
      <c r="Q2061" s="22">
        <v>0</v>
      </c>
      <c r="R2061" s="22">
        <v>0</v>
      </c>
      <c r="S2061" s="22">
        <v>0</v>
      </c>
      <c r="T2061">
        <v>0</v>
      </c>
      <c r="U2061">
        <v>0</v>
      </c>
      <c r="V2061">
        <v>0</v>
      </c>
    </row>
    <row r="2062" spans="1:22" x14ac:dyDescent="0.3">
      <c r="A2062" s="18" t="s">
        <v>110</v>
      </c>
      <c r="B2062" s="17" t="s">
        <v>361</v>
      </c>
      <c r="C2062" s="17" t="s">
        <v>149</v>
      </c>
      <c r="D2062" s="22">
        <v>20892.84</v>
      </c>
      <c r="E2062" s="22">
        <v>22447.79</v>
      </c>
      <c r="F2062" s="22">
        <v>1554.95</v>
      </c>
      <c r="G2062" s="22">
        <v>4.2699999999999996</v>
      </c>
      <c r="H2062" s="22">
        <v>0</v>
      </c>
      <c r="I2062" s="22">
        <v>0</v>
      </c>
      <c r="J2062" s="22">
        <v>0</v>
      </c>
      <c r="K2062" s="22">
        <v>0</v>
      </c>
      <c r="L2062" s="22">
        <v>0</v>
      </c>
      <c r="M2062" s="22">
        <v>0</v>
      </c>
      <c r="N2062" s="22">
        <v>1823.91</v>
      </c>
      <c r="O2062" s="22">
        <v>0</v>
      </c>
      <c r="P2062" s="22">
        <v>0</v>
      </c>
      <c r="Q2062" s="22">
        <v>0</v>
      </c>
      <c r="R2062" s="22">
        <v>0</v>
      </c>
      <c r="S2062" s="22">
        <v>0</v>
      </c>
      <c r="T2062">
        <v>0</v>
      </c>
      <c r="U2062">
        <v>0</v>
      </c>
      <c r="V2062">
        <v>0</v>
      </c>
    </row>
    <row r="2063" spans="1:22" x14ac:dyDescent="0.3">
      <c r="A2063" s="18" t="s">
        <v>110</v>
      </c>
      <c r="B2063" s="17" t="s">
        <v>361</v>
      </c>
      <c r="C2063" s="17" t="s">
        <v>150</v>
      </c>
      <c r="D2063" s="22">
        <v>255808.84</v>
      </c>
      <c r="E2063" s="22">
        <v>283619.44</v>
      </c>
      <c r="F2063" s="22">
        <v>27810.6</v>
      </c>
      <c r="G2063" s="22">
        <v>0</v>
      </c>
      <c r="H2063" s="22">
        <v>0</v>
      </c>
      <c r="I2063" s="22">
        <v>0</v>
      </c>
      <c r="J2063" s="22">
        <v>0</v>
      </c>
      <c r="K2063" s="22">
        <v>0</v>
      </c>
      <c r="L2063" s="22">
        <v>0</v>
      </c>
      <c r="M2063" s="22">
        <v>0</v>
      </c>
      <c r="N2063" s="22">
        <v>15160.11</v>
      </c>
      <c r="O2063" s="22">
        <v>25</v>
      </c>
      <c r="P2063" s="22">
        <v>0</v>
      </c>
      <c r="Q2063" s="22">
        <v>0</v>
      </c>
      <c r="R2063" s="22">
        <v>0</v>
      </c>
      <c r="S2063" s="22">
        <v>0</v>
      </c>
      <c r="T2063">
        <v>0</v>
      </c>
      <c r="U2063">
        <v>0</v>
      </c>
      <c r="V2063">
        <v>0</v>
      </c>
    </row>
    <row r="2064" spans="1:22" x14ac:dyDescent="0.3">
      <c r="A2064" s="18" t="s">
        <v>111</v>
      </c>
      <c r="B2064" s="17" t="s">
        <v>362</v>
      </c>
      <c r="C2064" s="17" t="s">
        <v>129</v>
      </c>
      <c r="D2064" s="22">
        <v>1457566.4</v>
      </c>
      <c r="E2064" s="22">
        <v>1477673.89</v>
      </c>
      <c r="F2064" s="22">
        <v>20107.490000000002</v>
      </c>
      <c r="G2064" s="22">
        <v>1.62</v>
      </c>
      <c r="H2064" s="22">
        <v>0</v>
      </c>
      <c r="I2064" s="22">
        <v>8067.66</v>
      </c>
      <c r="J2064" s="22">
        <v>0</v>
      </c>
      <c r="K2064" s="22">
        <v>0</v>
      </c>
      <c r="L2064" s="22">
        <v>0</v>
      </c>
      <c r="M2064" s="22">
        <v>0</v>
      </c>
      <c r="N2064" s="22">
        <v>33052.67</v>
      </c>
      <c r="O2064" s="22">
        <v>85.35</v>
      </c>
      <c r="P2064" s="22">
        <v>0</v>
      </c>
      <c r="Q2064" s="22">
        <v>0</v>
      </c>
      <c r="R2064" s="22">
        <v>0</v>
      </c>
      <c r="S2064" s="22">
        <v>0</v>
      </c>
      <c r="T2064">
        <v>0</v>
      </c>
      <c r="U2064">
        <v>0</v>
      </c>
      <c r="V2064">
        <v>0</v>
      </c>
    </row>
    <row r="2065" spans="1:22" x14ac:dyDescent="0.3">
      <c r="A2065" s="18" t="s">
        <v>111</v>
      </c>
      <c r="B2065" s="17" t="s">
        <v>362</v>
      </c>
      <c r="C2065" s="17" t="s">
        <v>130</v>
      </c>
      <c r="D2065" s="22">
        <v>320039.96999999997</v>
      </c>
      <c r="E2065" s="22">
        <v>352051.69890000002</v>
      </c>
      <c r="F2065" s="22">
        <v>37830.239999999998</v>
      </c>
      <c r="G2065" s="22">
        <v>4.66</v>
      </c>
      <c r="H2065" s="22">
        <v>0</v>
      </c>
      <c r="I2065" s="22">
        <v>13464.02</v>
      </c>
      <c r="J2065" s="22">
        <v>0</v>
      </c>
      <c r="K2065" s="22">
        <v>0</v>
      </c>
      <c r="L2065" s="22">
        <v>0</v>
      </c>
      <c r="M2065" s="22">
        <v>0</v>
      </c>
      <c r="N2065" s="22">
        <v>12537.99</v>
      </c>
      <c r="O2065" s="22">
        <v>0</v>
      </c>
      <c r="P2065" s="22">
        <v>0</v>
      </c>
      <c r="Q2065" s="22">
        <v>5818.5110999999997</v>
      </c>
      <c r="R2065" s="22">
        <v>0</v>
      </c>
      <c r="S2065" s="22">
        <v>0</v>
      </c>
      <c r="T2065">
        <v>2120.67</v>
      </c>
      <c r="U2065">
        <v>0</v>
      </c>
      <c r="V2065">
        <v>0</v>
      </c>
    </row>
    <row r="2066" spans="1:22" x14ac:dyDescent="0.3">
      <c r="A2066" s="18" t="s">
        <v>111</v>
      </c>
      <c r="B2066" s="17" t="s">
        <v>362</v>
      </c>
      <c r="C2066" s="17" t="s">
        <v>131</v>
      </c>
      <c r="D2066" s="22">
        <v>568469.69999999995</v>
      </c>
      <c r="E2066" s="22">
        <v>590331.86</v>
      </c>
      <c r="F2066" s="22">
        <v>21862.16</v>
      </c>
      <c r="G2066" s="22">
        <v>3.01</v>
      </c>
      <c r="H2066" s="22">
        <v>0</v>
      </c>
      <c r="I2066" s="22">
        <v>8100.25</v>
      </c>
      <c r="J2066" s="22">
        <v>0</v>
      </c>
      <c r="K2066" s="22">
        <v>0</v>
      </c>
      <c r="L2066" s="22">
        <v>0</v>
      </c>
      <c r="M2066" s="22">
        <v>0</v>
      </c>
      <c r="N2066" s="22">
        <v>16566.560000000001</v>
      </c>
      <c r="O2066" s="22">
        <v>418.63</v>
      </c>
      <c r="P2066" s="22">
        <v>0</v>
      </c>
      <c r="Q2066" s="22">
        <v>0</v>
      </c>
      <c r="R2066" s="22">
        <v>0</v>
      </c>
      <c r="S2066" s="22">
        <v>0</v>
      </c>
      <c r="T2066">
        <v>0</v>
      </c>
      <c r="U2066">
        <v>0</v>
      </c>
      <c r="V2066">
        <v>0</v>
      </c>
    </row>
    <row r="2067" spans="1:22" x14ac:dyDescent="0.3">
      <c r="A2067" s="18" t="s">
        <v>111</v>
      </c>
      <c r="B2067" s="17" t="s">
        <v>362</v>
      </c>
      <c r="C2067" s="17" t="s">
        <v>132</v>
      </c>
      <c r="D2067" s="22">
        <v>259807.94</v>
      </c>
      <c r="E2067" s="22">
        <v>268975.71000000002</v>
      </c>
      <c r="F2067" s="22">
        <v>9167.77</v>
      </c>
      <c r="G2067" s="22">
        <v>1.76</v>
      </c>
      <c r="H2067" s="22">
        <v>0</v>
      </c>
      <c r="I2067" s="22">
        <v>3363.21</v>
      </c>
      <c r="J2067" s="22">
        <v>0</v>
      </c>
      <c r="K2067" s="22">
        <v>0</v>
      </c>
      <c r="L2067" s="22">
        <v>0</v>
      </c>
      <c r="M2067" s="22">
        <v>0</v>
      </c>
      <c r="N2067" s="22">
        <v>4572.46</v>
      </c>
      <c r="O2067" s="22">
        <v>78.52</v>
      </c>
      <c r="P2067" s="22">
        <v>0</v>
      </c>
      <c r="Q2067" s="22">
        <v>0</v>
      </c>
      <c r="R2067" s="22">
        <v>0</v>
      </c>
      <c r="S2067" s="22">
        <v>0</v>
      </c>
      <c r="T2067">
        <v>0</v>
      </c>
      <c r="U2067">
        <v>0</v>
      </c>
      <c r="V2067">
        <v>0</v>
      </c>
    </row>
    <row r="2068" spans="1:22" x14ac:dyDescent="0.3">
      <c r="A2068" s="18" t="s">
        <v>111</v>
      </c>
      <c r="B2068" s="17" t="s">
        <v>362</v>
      </c>
      <c r="C2068" s="17" t="s">
        <v>133</v>
      </c>
      <c r="D2068" s="22">
        <v>1619800.56</v>
      </c>
      <c r="E2068" s="22">
        <v>1437548.8387</v>
      </c>
      <c r="F2068" s="22">
        <v>22697.46</v>
      </c>
      <c r="G2068" s="22">
        <v>4.57</v>
      </c>
      <c r="H2068" s="22">
        <v>0</v>
      </c>
      <c r="I2068" s="22">
        <v>8502.9</v>
      </c>
      <c r="J2068" s="22">
        <v>0</v>
      </c>
      <c r="K2068" s="22">
        <v>0</v>
      </c>
      <c r="L2068" s="22">
        <v>0</v>
      </c>
      <c r="M2068" s="22">
        <v>0</v>
      </c>
      <c r="N2068" s="22">
        <v>76539.61</v>
      </c>
      <c r="O2068" s="22">
        <v>2621.11</v>
      </c>
      <c r="P2068" s="22">
        <v>0</v>
      </c>
      <c r="Q2068" s="22">
        <v>204949.1813</v>
      </c>
      <c r="R2068" s="22">
        <v>0</v>
      </c>
      <c r="S2068" s="22">
        <v>0</v>
      </c>
      <c r="T2068">
        <v>0</v>
      </c>
      <c r="U2068">
        <v>0</v>
      </c>
      <c r="V2068">
        <v>0</v>
      </c>
    </row>
    <row r="2069" spans="1:22" x14ac:dyDescent="0.3">
      <c r="A2069" s="18" t="s">
        <v>111</v>
      </c>
      <c r="B2069" s="17" t="s">
        <v>362</v>
      </c>
      <c r="C2069" s="17" t="s">
        <v>134</v>
      </c>
      <c r="D2069" s="22">
        <v>40918.730000000003</v>
      </c>
      <c r="E2069" s="22">
        <v>41791.910000000003</v>
      </c>
      <c r="F2069" s="22">
        <v>873.18</v>
      </c>
      <c r="G2069" s="22">
        <v>4.4800000000000004</v>
      </c>
      <c r="H2069" s="22">
        <v>0</v>
      </c>
      <c r="I2069" s="22">
        <v>359.63</v>
      </c>
      <c r="J2069" s="22">
        <v>0</v>
      </c>
      <c r="K2069" s="22">
        <v>0</v>
      </c>
      <c r="L2069" s="22">
        <v>0</v>
      </c>
      <c r="M2069" s="22">
        <v>0</v>
      </c>
      <c r="N2069" s="22">
        <v>462.94</v>
      </c>
      <c r="O2069" s="22">
        <v>0</v>
      </c>
      <c r="P2069" s="22">
        <v>0</v>
      </c>
      <c r="Q2069" s="22">
        <v>0</v>
      </c>
      <c r="R2069" s="22">
        <v>0</v>
      </c>
      <c r="S2069" s="22">
        <v>0</v>
      </c>
      <c r="T2069">
        <v>0</v>
      </c>
      <c r="U2069">
        <v>0</v>
      </c>
      <c r="V2069">
        <v>0</v>
      </c>
    </row>
    <row r="2070" spans="1:22" x14ac:dyDescent="0.3">
      <c r="A2070" s="18" t="s">
        <v>111</v>
      </c>
      <c r="B2070" s="17" t="s">
        <v>362</v>
      </c>
      <c r="C2070" s="17" t="s">
        <v>135</v>
      </c>
      <c r="D2070" s="22">
        <v>250243.42</v>
      </c>
      <c r="E2070" s="22">
        <v>272826.51</v>
      </c>
      <c r="F2070" s="22">
        <v>22583.09</v>
      </c>
      <c r="G2070" s="22">
        <v>12.79</v>
      </c>
      <c r="H2070" s="22">
        <v>0</v>
      </c>
      <c r="I2070" s="22">
        <v>7738.07</v>
      </c>
      <c r="J2070" s="22">
        <v>0</v>
      </c>
      <c r="K2070" s="22">
        <v>0</v>
      </c>
      <c r="L2070" s="22">
        <v>0</v>
      </c>
      <c r="M2070" s="22">
        <v>0</v>
      </c>
      <c r="N2070" s="22">
        <v>11284.64</v>
      </c>
      <c r="O2070" s="22">
        <v>25</v>
      </c>
      <c r="P2070" s="22">
        <v>0</v>
      </c>
      <c r="Q2070" s="22">
        <v>0</v>
      </c>
      <c r="R2070" s="22">
        <v>0</v>
      </c>
      <c r="S2070" s="22">
        <v>0</v>
      </c>
      <c r="T2070">
        <v>0</v>
      </c>
      <c r="U2070">
        <v>0</v>
      </c>
      <c r="V2070">
        <v>0</v>
      </c>
    </row>
    <row r="2071" spans="1:22" x14ac:dyDescent="0.3">
      <c r="A2071" s="18" t="s">
        <v>111</v>
      </c>
      <c r="B2071" s="17" t="s">
        <v>362</v>
      </c>
      <c r="C2071" s="17" t="s">
        <v>136</v>
      </c>
      <c r="D2071" s="22">
        <v>344348.82</v>
      </c>
      <c r="E2071" s="22">
        <v>358422.72</v>
      </c>
      <c r="F2071" s="22">
        <v>14073.9</v>
      </c>
      <c r="G2071" s="22">
        <v>1.57</v>
      </c>
      <c r="H2071" s="22">
        <v>0</v>
      </c>
      <c r="I2071" s="22">
        <v>4701.2299999999996</v>
      </c>
      <c r="J2071" s="22">
        <v>0</v>
      </c>
      <c r="K2071" s="22">
        <v>0</v>
      </c>
      <c r="L2071" s="22">
        <v>0</v>
      </c>
      <c r="M2071" s="22">
        <v>0</v>
      </c>
      <c r="N2071" s="22">
        <v>16896.439999999999</v>
      </c>
      <c r="O2071" s="22">
        <v>316.70999999999998</v>
      </c>
      <c r="P2071" s="22">
        <v>0</v>
      </c>
      <c r="Q2071" s="22">
        <v>0</v>
      </c>
      <c r="R2071" s="22">
        <v>0</v>
      </c>
      <c r="S2071" s="22">
        <v>0</v>
      </c>
      <c r="T2071">
        <v>0</v>
      </c>
      <c r="U2071">
        <v>0</v>
      </c>
      <c r="V2071">
        <v>0</v>
      </c>
    </row>
    <row r="2072" spans="1:22" x14ac:dyDescent="0.3">
      <c r="A2072" s="18" t="s">
        <v>111</v>
      </c>
      <c r="B2072" s="17" t="s">
        <v>362</v>
      </c>
      <c r="C2072" s="17" t="s">
        <v>137</v>
      </c>
      <c r="D2072" s="22">
        <v>169025</v>
      </c>
      <c r="E2072" s="22">
        <v>190417.9</v>
      </c>
      <c r="F2072" s="22">
        <v>21392.9</v>
      </c>
      <c r="G2072" s="22">
        <v>8.34</v>
      </c>
      <c r="H2072" s="22">
        <v>0</v>
      </c>
      <c r="I2072" s="22">
        <v>6422.25</v>
      </c>
      <c r="J2072" s="22">
        <v>0</v>
      </c>
      <c r="K2072" s="22">
        <v>0</v>
      </c>
      <c r="L2072" s="22">
        <v>0</v>
      </c>
      <c r="M2072" s="22">
        <v>0</v>
      </c>
      <c r="N2072" s="22">
        <v>8263.0400000000009</v>
      </c>
      <c r="O2072" s="22">
        <v>0</v>
      </c>
      <c r="P2072" s="22">
        <v>0</v>
      </c>
      <c r="Q2072" s="22">
        <v>0</v>
      </c>
      <c r="R2072" s="22">
        <v>0</v>
      </c>
      <c r="S2072" s="22">
        <v>0</v>
      </c>
      <c r="T2072">
        <v>0</v>
      </c>
      <c r="U2072">
        <v>0</v>
      </c>
      <c r="V2072">
        <v>0</v>
      </c>
    </row>
    <row r="2073" spans="1:22" x14ac:dyDescent="0.3">
      <c r="A2073" s="18" t="s">
        <v>111</v>
      </c>
      <c r="B2073" s="17" t="s">
        <v>362</v>
      </c>
      <c r="C2073" s="17" t="s">
        <v>138</v>
      </c>
      <c r="D2073" s="22">
        <v>1995666.56</v>
      </c>
      <c r="E2073" s="22">
        <v>2079397.35</v>
      </c>
      <c r="F2073" s="22">
        <v>83730.789999999994</v>
      </c>
      <c r="G2073" s="22">
        <v>28.03</v>
      </c>
      <c r="H2073" s="22">
        <v>0</v>
      </c>
      <c r="I2073" s="22">
        <v>30936.68</v>
      </c>
      <c r="J2073" s="22">
        <v>0</v>
      </c>
      <c r="K2073" s="22">
        <v>0</v>
      </c>
      <c r="L2073" s="22">
        <v>0</v>
      </c>
      <c r="M2073" s="22">
        <v>0</v>
      </c>
      <c r="N2073" s="22">
        <v>129559.33</v>
      </c>
      <c r="O2073" s="22">
        <v>0</v>
      </c>
      <c r="P2073" s="22">
        <v>0</v>
      </c>
      <c r="Q2073" s="22">
        <v>0</v>
      </c>
      <c r="R2073" s="22">
        <v>0</v>
      </c>
      <c r="S2073" s="22">
        <v>0</v>
      </c>
      <c r="T2073">
        <v>0</v>
      </c>
      <c r="U2073">
        <v>0</v>
      </c>
      <c r="V2073">
        <v>0</v>
      </c>
    </row>
    <row r="2074" spans="1:22" x14ac:dyDescent="0.3">
      <c r="A2074" s="18" t="s">
        <v>111</v>
      </c>
      <c r="B2074" s="17" t="s">
        <v>362</v>
      </c>
      <c r="C2074" s="17" t="s">
        <v>139</v>
      </c>
      <c r="D2074" s="22">
        <v>1191695.27</v>
      </c>
      <c r="E2074" s="22">
        <v>1243786.04</v>
      </c>
      <c r="F2074" s="22">
        <v>52090.77</v>
      </c>
      <c r="G2074" s="22">
        <v>0</v>
      </c>
      <c r="H2074" s="22">
        <v>0</v>
      </c>
      <c r="I2074" s="22">
        <v>21045.01</v>
      </c>
      <c r="J2074" s="22">
        <v>0</v>
      </c>
      <c r="K2074" s="22">
        <v>0</v>
      </c>
      <c r="L2074" s="22">
        <v>0</v>
      </c>
      <c r="M2074" s="22">
        <v>0</v>
      </c>
      <c r="N2074" s="22">
        <v>77917.78</v>
      </c>
      <c r="O2074" s="22">
        <v>0</v>
      </c>
      <c r="P2074" s="22">
        <v>0</v>
      </c>
      <c r="Q2074" s="22">
        <v>0</v>
      </c>
      <c r="R2074" s="22">
        <v>0</v>
      </c>
      <c r="S2074" s="22">
        <v>0</v>
      </c>
      <c r="T2074">
        <v>0</v>
      </c>
      <c r="U2074">
        <v>0</v>
      </c>
      <c r="V2074">
        <v>0</v>
      </c>
    </row>
    <row r="2075" spans="1:22" x14ac:dyDescent="0.3">
      <c r="A2075" s="18" t="s">
        <v>111</v>
      </c>
      <c r="B2075" s="17" t="s">
        <v>362</v>
      </c>
      <c r="C2075" s="17" t="s">
        <v>140</v>
      </c>
      <c r="D2075" s="22">
        <v>571591.93999999994</v>
      </c>
      <c r="E2075" s="22">
        <v>598345.57999999996</v>
      </c>
      <c r="F2075" s="22">
        <v>26753.64</v>
      </c>
      <c r="G2075" s="22">
        <v>4.78</v>
      </c>
      <c r="H2075" s="22">
        <v>0</v>
      </c>
      <c r="I2075" s="22">
        <v>9664.69</v>
      </c>
      <c r="J2075" s="22">
        <v>0</v>
      </c>
      <c r="K2075" s="22">
        <v>0</v>
      </c>
      <c r="L2075" s="22">
        <v>0</v>
      </c>
      <c r="M2075" s="22">
        <v>0</v>
      </c>
      <c r="N2075" s="22">
        <v>21408.47</v>
      </c>
      <c r="O2075" s="22">
        <v>78.989999999999995</v>
      </c>
      <c r="P2075" s="22">
        <v>0</v>
      </c>
      <c r="Q2075" s="22">
        <v>0</v>
      </c>
      <c r="R2075" s="22">
        <v>0</v>
      </c>
      <c r="S2075" s="22">
        <v>0</v>
      </c>
      <c r="T2075">
        <v>0</v>
      </c>
      <c r="U2075">
        <v>0</v>
      </c>
      <c r="V2075">
        <v>0</v>
      </c>
    </row>
    <row r="2076" spans="1:22" x14ac:dyDescent="0.3">
      <c r="A2076" s="18" t="s">
        <v>111</v>
      </c>
      <c r="B2076" s="17" t="s">
        <v>362</v>
      </c>
      <c r="C2076" s="17" t="s">
        <v>141</v>
      </c>
      <c r="D2076" s="22">
        <v>2745088.21</v>
      </c>
      <c r="E2076" s="22">
        <v>2846601.55</v>
      </c>
      <c r="F2076" s="22">
        <v>101513.34</v>
      </c>
      <c r="G2076" s="22">
        <v>88.91</v>
      </c>
      <c r="H2076" s="22">
        <v>0</v>
      </c>
      <c r="I2076" s="22">
        <v>38331.730000000003</v>
      </c>
      <c r="J2076" s="22">
        <v>0</v>
      </c>
      <c r="K2076" s="22">
        <v>0</v>
      </c>
      <c r="L2076" s="22">
        <v>0</v>
      </c>
      <c r="M2076" s="22">
        <v>0</v>
      </c>
      <c r="N2076" s="22">
        <v>154664.29</v>
      </c>
      <c r="O2076" s="22">
        <v>398.88</v>
      </c>
      <c r="P2076" s="22">
        <v>0</v>
      </c>
      <c r="Q2076" s="22">
        <v>0</v>
      </c>
      <c r="R2076" s="22">
        <v>0</v>
      </c>
      <c r="S2076" s="22">
        <v>0</v>
      </c>
      <c r="T2076">
        <v>0</v>
      </c>
      <c r="U2076">
        <v>0</v>
      </c>
      <c r="V2076">
        <v>0</v>
      </c>
    </row>
    <row r="2077" spans="1:22" x14ac:dyDescent="0.3">
      <c r="A2077" s="18" t="s">
        <v>111</v>
      </c>
      <c r="B2077" s="17" t="s">
        <v>362</v>
      </c>
      <c r="C2077" s="17" t="s">
        <v>142</v>
      </c>
      <c r="D2077" s="22">
        <v>1534204.09</v>
      </c>
      <c r="E2077" s="22">
        <v>1586755.31</v>
      </c>
      <c r="F2077" s="22">
        <v>52551.22</v>
      </c>
      <c r="G2077" s="22">
        <v>17.71</v>
      </c>
      <c r="H2077" s="22">
        <v>0</v>
      </c>
      <c r="I2077" s="22">
        <v>17363.48</v>
      </c>
      <c r="J2077" s="22">
        <v>0</v>
      </c>
      <c r="K2077" s="22">
        <v>0</v>
      </c>
      <c r="L2077" s="22">
        <v>0</v>
      </c>
      <c r="M2077" s="22">
        <v>0</v>
      </c>
      <c r="N2077" s="22">
        <v>91239.75</v>
      </c>
      <c r="O2077" s="22">
        <v>268.37</v>
      </c>
      <c r="P2077" s="22">
        <v>0</v>
      </c>
      <c r="Q2077" s="22">
        <v>0</v>
      </c>
      <c r="R2077" s="22">
        <v>0</v>
      </c>
      <c r="S2077" s="22">
        <v>0</v>
      </c>
      <c r="T2077">
        <v>0</v>
      </c>
      <c r="U2077">
        <v>0</v>
      </c>
      <c r="V2077">
        <v>0</v>
      </c>
    </row>
    <row r="2078" spans="1:22" x14ac:dyDescent="0.3">
      <c r="A2078" s="18" t="s">
        <v>111</v>
      </c>
      <c r="B2078" s="17" t="s">
        <v>362</v>
      </c>
      <c r="C2078" s="17" t="s">
        <v>143</v>
      </c>
      <c r="D2078" s="22">
        <v>3141184.4599999902</v>
      </c>
      <c r="E2078" s="22">
        <v>3257565.52999999</v>
      </c>
      <c r="F2078" s="22">
        <v>116381.07</v>
      </c>
      <c r="G2078" s="22">
        <v>4.58</v>
      </c>
      <c r="H2078" s="22">
        <v>0</v>
      </c>
      <c r="I2078" s="22">
        <v>47942.99</v>
      </c>
      <c r="J2078" s="22">
        <v>0</v>
      </c>
      <c r="K2078" s="22">
        <v>0</v>
      </c>
      <c r="L2078" s="22">
        <v>0</v>
      </c>
      <c r="M2078" s="22">
        <v>0</v>
      </c>
      <c r="N2078" s="22">
        <v>164182.42000000001</v>
      </c>
      <c r="O2078" s="22">
        <v>368.78</v>
      </c>
      <c r="P2078" s="22">
        <v>0</v>
      </c>
      <c r="Q2078" s="22">
        <v>0</v>
      </c>
      <c r="R2078" s="22">
        <v>0</v>
      </c>
      <c r="S2078" s="22">
        <v>0</v>
      </c>
      <c r="T2078">
        <v>0</v>
      </c>
      <c r="U2078">
        <v>0</v>
      </c>
      <c r="V2078">
        <v>0</v>
      </c>
    </row>
    <row r="2079" spans="1:22" x14ac:dyDescent="0.3">
      <c r="A2079" s="18" t="s">
        <v>111</v>
      </c>
      <c r="B2079" s="17" t="s">
        <v>362</v>
      </c>
      <c r="C2079" s="17" t="s">
        <v>144</v>
      </c>
      <c r="D2079" s="22">
        <v>1073222.31</v>
      </c>
      <c r="E2079" s="22">
        <v>1157241.2268000001</v>
      </c>
      <c r="F2079" s="22">
        <v>97220.35</v>
      </c>
      <c r="G2079" s="22">
        <v>5</v>
      </c>
      <c r="H2079" s="22">
        <v>0</v>
      </c>
      <c r="I2079" s="22">
        <v>35372.22</v>
      </c>
      <c r="J2079" s="22">
        <v>0</v>
      </c>
      <c r="K2079" s="22">
        <v>0</v>
      </c>
      <c r="L2079" s="22">
        <v>0</v>
      </c>
      <c r="M2079" s="22">
        <v>0</v>
      </c>
      <c r="N2079" s="22">
        <v>48290.69</v>
      </c>
      <c r="O2079" s="22">
        <v>25</v>
      </c>
      <c r="P2079" s="22">
        <v>0</v>
      </c>
      <c r="Q2079" s="22">
        <v>13201.433199999999</v>
      </c>
      <c r="R2079" s="22">
        <v>0</v>
      </c>
      <c r="S2079" s="22">
        <v>0</v>
      </c>
      <c r="T2079">
        <v>4062.38</v>
      </c>
      <c r="U2079">
        <v>0</v>
      </c>
      <c r="V2079">
        <v>0</v>
      </c>
    </row>
    <row r="2080" spans="1:22" x14ac:dyDescent="0.3">
      <c r="A2080" s="18" t="s">
        <v>111</v>
      </c>
      <c r="B2080" s="17" t="s">
        <v>362</v>
      </c>
      <c r="C2080" s="17" t="s">
        <v>145</v>
      </c>
      <c r="D2080" s="22">
        <v>2555006.0599999898</v>
      </c>
      <c r="E2080" s="22">
        <v>2498121.0729999901</v>
      </c>
      <c r="F2080" s="22">
        <v>30665.55</v>
      </c>
      <c r="G2080" s="22">
        <v>0</v>
      </c>
      <c r="H2080" s="22">
        <v>0</v>
      </c>
      <c r="I2080" s="22">
        <v>11926.68</v>
      </c>
      <c r="J2080" s="22">
        <v>0</v>
      </c>
      <c r="K2080" s="22">
        <v>0</v>
      </c>
      <c r="L2080" s="22">
        <v>0</v>
      </c>
      <c r="M2080" s="22">
        <v>0</v>
      </c>
      <c r="N2080" s="22">
        <v>89406.73</v>
      </c>
      <c r="O2080" s="22">
        <v>2666.98</v>
      </c>
      <c r="P2080" s="22">
        <v>0</v>
      </c>
      <c r="Q2080" s="22">
        <v>87642.797000000006</v>
      </c>
      <c r="R2080" s="22">
        <v>92.26</v>
      </c>
      <c r="S2080" s="22">
        <v>0</v>
      </c>
      <c r="T2080">
        <v>21236.54</v>
      </c>
      <c r="U2080">
        <v>0</v>
      </c>
      <c r="V2080">
        <v>0</v>
      </c>
    </row>
    <row r="2081" spans="1:22" x14ac:dyDescent="0.3">
      <c r="A2081" s="18" t="s">
        <v>111</v>
      </c>
      <c r="B2081" s="17" t="s">
        <v>362</v>
      </c>
      <c r="C2081" s="17" t="s">
        <v>146</v>
      </c>
      <c r="D2081" s="22">
        <v>846710.58</v>
      </c>
      <c r="E2081" s="22">
        <v>923280.95</v>
      </c>
      <c r="F2081" s="22">
        <v>76570.37</v>
      </c>
      <c r="G2081" s="22">
        <v>0</v>
      </c>
      <c r="H2081" s="22">
        <v>0</v>
      </c>
      <c r="I2081" s="22">
        <v>26995.77</v>
      </c>
      <c r="J2081" s="22">
        <v>0</v>
      </c>
      <c r="K2081" s="22">
        <v>0</v>
      </c>
      <c r="L2081" s="22">
        <v>0</v>
      </c>
      <c r="M2081" s="22">
        <v>0</v>
      </c>
      <c r="N2081" s="22">
        <v>54067.08</v>
      </c>
      <c r="O2081" s="22">
        <v>581.27</v>
      </c>
      <c r="P2081" s="22">
        <v>0</v>
      </c>
      <c r="Q2081" s="22">
        <v>0</v>
      </c>
      <c r="R2081" s="22">
        <v>0</v>
      </c>
      <c r="S2081" s="22">
        <v>0</v>
      </c>
      <c r="T2081">
        <v>0</v>
      </c>
      <c r="U2081">
        <v>0</v>
      </c>
      <c r="V2081">
        <v>0</v>
      </c>
    </row>
    <row r="2082" spans="1:22" x14ac:dyDescent="0.3">
      <c r="A2082" s="18" t="s">
        <v>111</v>
      </c>
      <c r="B2082" s="17" t="s">
        <v>362</v>
      </c>
      <c r="C2082" s="17" t="s">
        <v>147</v>
      </c>
      <c r="D2082" s="22">
        <v>1936043.82</v>
      </c>
      <c r="E2082" s="22">
        <v>1955732.03</v>
      </c>
      <c r="F2082" s="22">
        <v>19688.21</v>
      </c>
      <c r="G2082" s="22">
        <v>0</v>
      </c>
      <c r="H2082" s="22">
        <v>0</v>
      </c>
      <c r="I2082" s="22">
        <v>7823.78</v>
      </c>
      <c r="J2082" s="22">
        <v>0</v>
      </c>
      <c r="K2082" s="22">
        <v>0</v>
      </c>
      <c r="L2082" s="22">
        <v>0</v>
      </c>
      <c r="M2082" s="22">
        <v>0</v>
      </c>
      <c r="N2082" s="22">
        <v>48970.13</v>
      </c>
      <c r="O2082" s="22">
        <v>1523.75</v>
      </c>
      <c r="P2082" s="22">
        <v>0</v>
      </c>
      <c r="Q2082" s="22">
        <v>0</v>
      </c>
      <c r="R2082" s="22">
        <v>0</v>
      </c>
      <c r="S2082" s="22">
        <v>0</v>
      </c>
      <c r="T2082">
        <v>0</v>
      </c>
      <c r="U2082">
        <v>0</v>
      </c>
      <c r="V2082">
        <v>0</v>
      </c>
    </row>
    <row r="2083" spans="1:22" x14ac:dyDescent="0.3">
      <c r="A2083" s="18" t="s">
        <v>111</v>
      </c>
      <c r="B2083" s="17" t="s">
        <v>362</v>
      </c>
      <c r="C2083" s="17" t="s">
        <v>148</v>
      </c>
      <c r="D2083" s="22">
        <v>6704665.9599999804</v>
      </c>
      <c r="E2083" s="22">
        <v>7030519.9022999797</v>
      </c>
      <c r="F2083" s="22">
        <v>408650.09</v>
      </c>
      <c r="G2083" s="22">
        <v>30.7</v>
      </c>
      <c r="H2083" s="22">
        <v>0</v>
      </c>
      <c r="I2083" s="22">
        <v>166692.04</v>
      </c>
      <c r="J2083" s="22">
        <v>0</v>
      </c>
      <c r="K2083" s="22">
        <v>0</v>
      </c>
      <c r="L2083" s="22">
        <v>0</v>
      </c>
      <c r="M2083" s="22">
        <v>0</v>
      </c>
      <c r="N2083" s="22">
        <v>647273.03</v>
      </c>
      <c r="O2083" s="22">
        <v>2009.64</v>
      </c>
      <c r="P2083" s="22">
        <v>0</v>
      </c>
      <c r="Q2083" s="22">
        <v>82796.147700000001</v>
      </c>
      <c r="R2083" s="22">
        <v>0</v>
      </c>
      <c r="S2083" s="22">
        <v>0</v>
      </c>
      <c r="T2083">
        <v>250.99</v>
      </c>
      <c r="U2083">
        <v>0</v>
      </c>
      <c r="V2083">
        <v>0</v>
      </c>
    </row>
    <row r="2084" spans="1:22" x14ac:dyDescent="0.3">
      <c r="A2084" s="18" t="s">
        <v>111</v>
      </c>
      <c r="B2084" s="17" t="s">
        <v>362</v>
      </c>
      <c r="C2084" s="17" t="s">
        <v>149</v>
      </c>
      <c r="D2084" s="22">
        <v>8507836.9999999795</v>
      </c>
      <c r="E2084" s="22">
        <v>8624018.8552999794</v>
      </c>
      <c r="F2084" s="22">
        <v>721985.97</v>
      </c>
      <c r="G2084" s="22">
        <v>14.68</v>
      </c>
      <c r="H2084" s="22">
        <v>0</v>
      </c>
      <c r="I2084" s="22">
        <v>189102.96</v>
      </c>
      <c r="J2084" s="22">
        <v>0</v>
      </c>
      <c r="K2084" s="22">
        <v>0</v>
      </c>
      <c r="L2084" s="22">
        <v>0</v>
      </c>
      <c r="M2084" s="22">
        <v>0</v>
      </c>
      <c r="N2084" s="22">
        <v>317639.15000000002</v>
      </c>
      <c r="O2084" s="22">
        <v>2464.17</v>
      </c>
      <c r="P2084" s="22">
        <v>0</v>
      </c>
      <c r="Q2084" s="22">
        <v>610969.54469999997</v>
      </c>
      <c r="R2084" s="22">
        <v>5165.43</v>
      </c>
      <c r="S2084" s="22">
        <v>0</v>
      </c>
      <c r="T2084">
        <v>44883.360000000001</v>
      </c>
      <c r="U2084">
        <v>0</v>
      </c>
      <c r="V2084">
        <v>0</v>
      </c>
    </row>
    <row r="2085" spans="1:22" x14ac:dyDescent="0.3">
      <c r="A2085" s="18" t="s">
        <v>111</v>
      </c>
      <c r="B2085" s="17" t="s">
        <v>362</v>
      </c>
      <c r="C2085" s="17" t="s">
        <v>150</v>
      </c>
      <c r="D2085" s="22">
        <v>657591.71</v>
      </c>
      <c r="E2085" s="22">
        <v>662154.31999999995</v>
      </c>
      <c r="F2085" s="22">
        <v>4562.6099999999997</v>
      </c>
      <c r="G2085" s="22">
        <v>3</v>
      </c>
      <c r="H2085" s="22">
        <v>0</v>
      </c>
      <c r="I2085" s="22">
        <v>1879.16</v>
      </c>
      <c r="J2085" s="22">
        <v>0</v>
      </c>
      <c r="K2085" s="22">
        <v>0</v>
      </c>
      <c r="L2085" s="22">
        <v>0</v>
      </c>
      <c r="M2085" s="22">
        <v>0</v>
      </c>
      <c r="N2085" s="22">
        <v>10996.79</v>
      </c>
      <c r="O2085" s="22">
        <v>256.82</v>
      </c>
      <c r="P2085" s="22">
        <v>0</v>
      </c>
      <c r="Q2085" s="22">
        <v>0</v>
      </c>
      <c r="R2085" s="22">
        <v>0</v>
      </c>
      <c r="S2085" s="22">
        <v>0</v>
      </c>
      <c r="T2085">
        <v>0</v>
      </c>
      <c r="U2085">
        <v>0</v>
      </c>
      <c r="V2085">
        <v>0</v>
      </c>
    </row>
    <row r="2086" spans="1:22" x14ac:dyDescent="0.3">
      <c r="A2086" s="18" t="s">
        <v>111</v>
      </c>
      <c r="B2086" s="17" t="s">
        <v>362</v>
      </c>
      <c r="C2086" s="17" t="s">
        <v>151</v>
      </c>
      <c r="D2086" s="22">
        <v>1956494.27</v>
      </c>
      <c r="E2086" s="22">
        <v>1969125.19</v>
      </c>
      <c r="F2086" s="22">
        <v>12630.92</v>
      </c>
      <c r="G2086" s="22">
        <v>0</v>
      </c>
      <c r="H2086" s="22">
        <v>0</v>
      </c>
      <c r="I2086" s="22">
        <v>4789.79</v>
      </c>
      <c r="J2086" s="22">
        <v>0</v>
      </c>
      <c r="K2086" s="22">
        <v>0</v>
      </c>
      <c r="L2086" s="22">
        <v>0</v>
      </c>
      <c r="M2086" s="22">
        <v>0</v>
      </c>
      <c r="N2086" s="22">
        <v>46575.97</v>
      </c>
      <c r="O2086" s="22">
        <v>25</v>
      </c>
      <c r="P2086" s="22">
        <v>0</v>
      </c>
      <c r="Q2086" s="22">
        <v>0</v>
      </c>
      <c r="R2086" s="22">
        <v>0</v>
      </c>
      <c r="S2086" s="22">
        <v>0</v>
      </c>
      <c r="T2086">
        <v>0</v>
      </c>
      <c r="U2086">
        <v>0</v>
      </c>
      <c r="V2086">
        <v>0</v>
      </c>
    </row>
    <row r="2087" spans="1:22" x14ac:dyDescent="0.3">
      <c r="A2087" s="18" t="s">
        <v>112</v>
      </c>
      <c r="B2087" s="17" t="s">
        <v>363</v>
      </c>
      <c r="C2087" s="17" t="s">
        <v>129</v>
      </c>
      <c r="D2087" s="22">
        <v>2525983.4900000002</v>
      </c>
      <c r="E2087" s="22">
        <v>2671345.19</v>
      </c>
      <c r="F2087" s="22">
        <v>145361.70000000001</v>
      </c>
      <c r="G2087" s="22">
        <v>5.51</v>
      </c>
      <c r="H2087" s="22">
        <v>0</v>
      </c>
      <c r="I2087" s="22">
        <v>26526.16</v>
      </c>
      <c r="J2087" s="22">
        <v>0</v>
      </c>
      <c r="K2087" s="22">
        <v>0</v>
      </c>
      <c r="L2087" s="22">
        <v>0</v>
      </c>
      <c r="M2087" s="22">
        <v>0</v>
      </c>
      <c r="N2087" s="22">
        <v>113717.02</v>
      </c>
      <c r="O2087" s="22">
        <v>1327.55</v>
      </c>
      <c r="P2087" s="22">
        <v>0</v>
      </c>
      <c r="Q2087" s="22">
        <v>0</v>
      </c>
      <c r="R2087" s="22">
        <v>0</v>
      </c>
      <c r="S2087" s="22">
        <v>0</v>
      </c>
      <c r="T2087">
        <v>0</v>
      </c>
      <c r="U2087">
        <v>0</v>
      </c>
      <c r="V2087">
        <v>0</v>
      </c>
    </row>
    <row r="2088" spans="1:22" x14ac:dyDescent="0.3">
      <c r="A2088" s="18" t="s">
        <v>112</v>
      </c>
      <c r="B2088" s="17" t="s">
        <v>363</v>
      </c>
      <c r="C2088" s="17" t="s">
        <v>130</v>
      </c>
      <c r="D2088" s="22">
        <v>1348728.72</v>
      </c>
      <c r="E2088" s="22">
        <v>1532348.2509999999</v>
      </c>
      <c r="F2088" s="22">
        <v>209464.41</v>
      </c>
      <c r="G2088" s="22">
        <v>10.86</v>
      </c>
      <c r="H2088" s="22">
        <v>0</v>
      </c>
      <c r="I2088" s="22">
        <v>21891.62</v>
      </c>
      <c r="J2088" s="22">
        <v>0</v>
      </c>
      <c r="K2088" s="22">
        <v>0</v>
      </c>
      <c r="L2088" s="22">
        <v>0</v>
      </c>
      <c r="M2088" s="22">
        <v>0</v>
      </c>
      <c r="N2088" s="22">
        <v>91385.73</v>
      </c>
      <c r="O2088" s="22">
        <v>25</v>
      </c>
      <c r="P2088" s="22">
        <v>0</v>
      </c>
      <c r="Q2088" s="22">
        <v>25844.879000000001</v>
      </c>
      <c r="R2088" s="22">
        <v>0</v>
      </c>
      <c r="S2088" s="22">
        <v>0</v>
      </c>
      <c r="T2088">
        <v>3877.22</v>
      </c>
      <c r="U2088">
        <v>0</v>
      </c>
      <c r="V2088">
        <v>0</v>
      </c>
    </row>
    <row r="2089" spans="1:22" x14ac:dyDescent="0.3">
      <c r="A2089" s="18" t="s">
        <v>112</v>
      </c>
      <c r="B2089" s="17" t="s">
        <v>363</v>
      </c>
      <c r="C2089" s="17" t="s">
        <v>131</v>
      </c>
      <c r="D2089" s="22">
        <v>2529931.9</v>
      </c>
      <c r="E2089" s="22">
        <v>2697714.41</v>
      </c>
      <c r="F2089" s="22">
        <v>167782.51</v>
      </c>
      <c r="G2089" s="22">
        <v>3.4</v>
      </c>
      <c r="H2089" s="22">
        <v>0</v>
      </c>
      <c r="I2089" s="22">
        <v>31353.62</v>
      </c>
      <c r="J2089" s="22">
        <v>0</v>
      </c>
      <c r="K2089" s="22">
        <v>0</v>
      </c>
      <c r="L2089" s="22">
        <v>0</v>
      </c>
      <c r="M2089" s="22">
        <v>0</v>
      </c>
      <c r="N2089" s="22">
        <v>62151.69</v>
      </c>
      <c r="O2089" s="22">
        <v>260.93</v>
      </c>
      <c r="P2089" s="22">
        <v>0</v>
      </c>
      <c r="Q2089" s="22">
        <v>0</v>
      </c>
      <c r="R2089" s="22">
        <v>0</v>
      </c>
      <c r="S2089" s="22">
        <v>0</v>
      </c>
      <c r="T2089">
        <v>0</v>
      </c>
      <c r="U2089">
        <v>0</v>
      </c>
      <c r="V2089">
        <v>0</v>
      </c>
    </row>
    <row r="2090" spans="1:22" x14ac:dyDescent="0.3">
      <c r="A2090" s="18" t="s">
        <v>112</v>
      </c>
      <c r="B2090" s="17" t="s">
        <v>363</v>
      </c>
      <c r="C2090" s="17" t="s">
        <v>132</v>
      </c>
      <c r="D2090" s="22">
        <v>9964481.1500000097</v>
      </c>
      <c r="E2090" s="22">
        <v>10586568.2039</v>
      </c>
      <c r="F2090" s="22">
        <v>685245.51</v>
      </c>
      <c r="G2090" s="22">
        <v>17.739999999999998</v>
      </c>
      <c r="H2090" s="22">
        <v>0</v>
      </c>
      <c r="I2090" s="22">
        <v>119902.85</v>
      </c>
      <c r="J2090" s="22">
        <v>0</v>
      </c>
      <c r="K2090" s="22">
        <v>0</v>
      </c>
      <c r="L2090" s="22">
        <v>0</v>
      </c>
      <c r="M2090" s="22">
        <v>0</v>
      </c>
      <c r="N2090" s="22">
        <v>872505.98</v>
      </c>
      <c r="O2090" s="22">
        <v>5993.64</v>
      </c>
      <c r="P2090" s="22">
        <v>0</v>
      </c>
      <c r="Q2090" s="22">
        <v>63158.456100000003</v>
      </c>
      <c r="R2090" s="22">
        <v>0</v>
      </c>
      <c r="S2090" s="22">
        <v>0</v>
      </c>
      <c r="T2090">
        <v>4534.53</v>
      </c>
      <c r="U2090">
        <v>0</v>
      </c>
      <c r="V2090">
        <v>0</v>
      </c>
    </row>
    <row r="2091" spans="1:22" x14ac:dyDescent="0.3">
      <c r="A2091" s="18" t="s">
        <v>112</v>
      </c>
      <c r="B2091" s="17" t="s">
        <v>363</v>
      </c>
      <c r="C2091" s="17" t="s">
        <v>133</v>
      </c>
      <c r="D2091" s="22">
        <v>2111253.31</v>
      </c>
      <c r="E2091" s="22">
        <v>2234920.77</v>
      </c>
      <c r="F2091" s="22">
        <v>123667.46</v>
      </c>
      <c r="G2091" s="22">
        <v>30.79</v>
      </c>
      <c r="H2091" s="22">
        <v>0</v>
      </c>
      <c r="I2091" s="22">
        <v>22629.26</v>
      </c>
      <c r="J2091" s="22">
        <v>0</v>
      </c>
      <c r="K2091" s="22">
        <v>0</v>
      </c>
      <c r="L2091" s="22">
        <v>0</v>
      </c>
      <c r="M2091" s="22">
        <v>0</v>
      </c>
      <c r="N2091" s="22">
        <v>47575.48</v>
      </c>
      <c r="O2091" s="22">
        <v>202.28</v>
      </c>
      <c r="P2091" s="22">
        <v>0</v>
      </c>
      <c r="Q2091" s="22">
        <v>0</v>
      </c>
      <c r="R2091" s="22">
        <v>0</v>
      </c>
      <c r="S2091" s="22">
        <v>0</v>
      </c>
      <c r="T2091">
        <v>0</v>
      </c>
      <c r="U2091">
        <v>0</v>
      </c>
      <c r="V2091">
        <v>0</v>
      </c>
    </row>
    <row r="2092" spans="1:22" x14ac:dyDescent="0.3">
      <c r="A2092" s="18" t="s">
        <v>112</v>
      </c>
      <c r="B2092" s="17" t="s">
        <v>363</v>
      </c>
      <c r="C2092" s="17" t="s">
        <v>134</v>
      </c>
      <c r="D2092" s="22">
        <v>3351409.93</v>
      </c>
      <c r="E2092" s="22">
        <v>3543237.86</v>
      </c>
      <c r="F2092" s="22">
        <v>191827.93</v>
      </c>
      <c r="G2092" s="22">
        <v>15.41</v>
      </c>
      <c r="H2092" s="22">
        <v>0</v>
      </c>
      <c r="I2092" s="22">
        <v>38387.339999999997</v>
      </c>
      <c r="J2092" s="22">
        <v>0</v>
      </c>
      <c r="K2092" s="22">
        <v>0</v>
      </c>
      <c r="L2092" s="22">
        <v>0</v>
      </c>
      <c r="M2092" s="22">
        <v>0</v>
      </c>
      <c r="N2092" s="22">
        <v>118870.22</v>
      </c>
      <c r="O2092" s="22">
        <v>872.89</v>
      </c>
      <c r="P2092" s="22">
        <v>0</v>
      </c>
      <c r="Q2092" s="22">
        <v>0</v>
      </c>
      <c r="R2092" s="22">
        <v>0</v>
      </c>
      <c r="S2092" s="22">
        <v>0</v>
      </c>
      <c r="T2092">
        <v>0</v>
      </c>
      <c r="U2092">
        <v>0</v>
      </c>
      <c r="V2092">
        <v>0</v>
      </c>
    </row>
    <row r="2093" spans="1:22" x14ac:dyDescent="0.3">
      <c r="A2093" s="18" t="s">
        <v>112</v>
      </c>
      <c r="B2093" s="17" t="s">
        <v>363</v>
      </c>
      <c r="C2093" s="17" t="s">
        <v>135</v>
      </c>
      <c r="D2093" s="22">
        <v>1937759.47</v>
      </c>
      <c r="E2093" s="22">
        <v>2047069.344</v>
      </c>
      <c r="F2093" s="22">
        <v>131382.03</v>
      </c>
      <c r="G2093" s="22">
        <v>4.4400000000000004</v>
      </c>
      <c r="H2093" s="22">
        <v>0</v>
      </c>
      <c r="I2093" s="22">
        <v>26119.5</v>
      </c>
      <c r="J2093" s="22">
        <v>0</v>
      </c>
      <c r="K2093" s="22">
        <v>0</v>
      </c>
      <c r="L2093" s="22">
        <v>0</v>
      </c>
      <c r="M2093" s="22">
        <v>0</v>
      </c>
      <c r="N2093" s="22">
        <v>67767.7</v>
      </c>
      <c r="O2093" s="22">
        <v>75.28</v>
      </c>
      <c r="P2093" s="22">
        <v>0</v>
      </c>
      <c r="Q2093" s="22">
        <v>22072.155999999999</v>
      </c>
      <c r="R2093" s="22">
        <v>0</v>
      </c>
      <c r="S2093" s="22">
        <v>0</v>
      </c>
      <c r="T2093">
        <v>0</v>
      </c>
      <c r="U2093">
        <v>0</v>
      </c>
      <c r="V2093">
        <v>0</v>
      </c>
    </row>
    <row r="2094" spans="1:22" x14ac:dyDescent="0.3">
      <c r="A2094" s="18" t="s">
        <v>112</v>
      </c>
      <c r="B2094" s="17" t="s">
        <v>363</v>
      </c>
      <c r="C2094" s="17" t="s">
        <v>136</v>
      </c>
      <c r="D2094" s="22">
        <v>125307.97</v>
      </c>
      <c r="E2094" s="22">
        <v>136493.0379</v>
      </c>
      <c r="F2094" s="22">
        <v>16472.759999999998</v>
      </c>
      <c r="G2094" s="22">
        <v>3.05</v>
      </c>
      <c r="H2094" s="22">
        <v>0</v>
      </c>
      <c r="I2094" s="22">
        <v>1904.6</v>
      </c>
      <c r="J2094" s="22">
        <v>0</v>
      </c>
      <c r="K2094" s="22">
        <v>0</v>
      </c>
      <c r="L2094" s="22">
        <v>0</v>
      </c>
      <c r="M2094" s="22">
        <v>0</v>
      </c>
      <c r="N2094" s="22">
        <v>16299.93</v>
      </c>
      <c r="O2094" s="22">
        <v>0</v>
      </c>
      <c r="P2094" s="22">
        <v>0</v>
      </c>
      <c r="Q2094" s="22">
        <v>5287.6921000000002</v>
      </c>
      <c r="R2094" s="22">
        <v>0</v>
      </c>
      <c r="S2094" s="22">
        <v>0</v>
      </c>
      <c r="T2094">
        <v>6491.18</v>
      </c>
      <c r="U2094">
        <v>0</v>
      </c>
      <c r="V2094">
        <v>0</v>
      </c>
    </row>
    <row r="2095" spans="1:22" x14ac:dyDescent="0.3">
      <c r="A2095" s="18" t="s">
        <v>112</v>
      </c>
      <c r="B2095" s="17" t="s">
        <v>363</v>
      </c>
      <c r="C2095" s="17" t="s">
        <v>137</v>
      </c>
      <c r="D2095" s="22">
        <v>3596356.35</v>
      </c>
      <c r="E2095" s="22">
        <v>3854556.83</v>
      </c>
      <c r="F2095" s="22">
        <v>258200.48</v>
      </c>
      <c r="G2095" s="22">
        <v>18.75</v>
      </c>
      <c r="H2095" s="22">
        <v>0</v>
      </c>
      <c r="I2095" s="22">
        <v>45511.73</v>
      </c>
      <c r="J2095" s="22">
        <v>0</v>
      </c>
      <c r="K2095" s="22">
        <v>0</v>
      </c>
      <c r="L2095" s="22">
        <v>0</v>
      </c>
      <c r="M2095" s="22">
        <v>0</v>
      </c>
      <c r="N2095" s="22">
        <v>86490.880000000005</v>
      </c>
      <c r="O2095" s="22">
        <v>542.53</v>
      </c>
      <c r="P2095" s="22">
        <v>0</v>
      </c>
      <c r="Q2095" s="22">
        <v>0</v>
      </c>
      <c r="R2095" s="22">
        <v>0</v>
      </c>
      <c r="S2095" s="22">
        <v>0</v>
      </c>
      <c r="T2095">
        <v>0</v>
      </c>
      <c r="U2095">
        <v>0</v>
      </c>
      <c r="V2095">
        <v>0</v>
      </c>
    </row>
    <row r="2096" spans="1:22" x14ac:dyDescent="0.3">
      <c r="A2096" s="18" t="s">
        <v>112</v>
      </c>
      <c r="B2096" s="17" t="s">
        <v>363</v>
      </c>
      <c r="C2096" s="17" t="s">
        <v>138</v>
      </c>
      <c r="D2096" s="22">
        <v>2272349.4700000002</v>
      </c>
      <c r="E2096" s="22">
        <v>2417457.7837</v>
      </c>
      <c r="F2096" s="22">
        <v>145598.13</v>
      </c>
      <c r="G2096" s="22">
        <v>2.98</v>
      </c>
      <c r="H2096" s="22">
        <v>0</v>
      </c>
      <c r="I2096" s="22">
        <v>21440.01</v>
      </c>
      <c r="J2096" s="22">
        <v>0</v>
      </c>
      <c r="K2096" s="22">
        <v>0</v>
      </c>
      <c r="L2096" s="22">
        <v>0</v>
      </c>
      <c r="M2096" s="22">
        <v>0</v>
      </c>
      <c r="N2096" s="22">
        <v>78521.73</v>
      </c>
      <c r="O2096" s="22">
        <v>275.70999999999998</v>
      </c>
      <c r="P2096" s="22">
        <v>0</v>
      </c>
      <c r="Q2096" s="22">
        <v>489.81630000000001</v>
      </c>
      <c r="R2096" s="22">
        <v>0</v>
      </c>
      <c r="S2096" s="22">
        <v>0</v>
      </c>
      <c r="T2096">
        <v>402.21</v>
      </c>
      <c r="U2096">
        <v>0</v>
      </c>
      <c r="V2096">
        <v>0</v>
      </c>
    </row>
    <row r="2097" spans="1:22" x14ac:dyDescent="0.3">
      <c r="A2097" s="18" t="s">
        <v>112</v>
      </c>
      <c r="B2097" s="17" t="s">
        <v>363</v>
      </c>
      <c r="C2097" s="17" t="s">
        <v>139</v>
      </c>
      <c r="D2097" s="22">
        <v>5397027.9100000001</v>
      </c>
      <c r="E2097" s="22">
        <v>5792013.2000000002</v>
      </c>
      <c r="F2097" s="22">
        <v>394985.29</v>
      </c>
      <c r="G2097" s="22">
        <v>65</v>
      </c>
      <c r="H2097" s="22">
        <v>0</v>
      </c>
      <c r="I2097" s="22">
        <v>77912.42</v>
      </c>
      <c r="J2097" s="22">
        <v>0</v>
      </c>
      <c r="K2097" s="22">
        <v>0</v>
      </c>
      <c r="L2097" s="22">
        <v>0</v>
      </c>
      <c r="M2097" s="22">
        <v>0</v>
      </c>
      <c r="N2097" s="22">
        <v>151699.31</v>
      </c>
      <c r="O2097" s="22">
        <v>565.77</v>
      </c>
      <c r="P2097" s="22">
        <v>0</v>
      </c>
      <c r="Q2097" s="22">
        <v>0</v>
      </c>
      <c r="R2097" s="22">
        <v>0</v>
      </c>
      <c r="S2097" s="22">
        <v>0</v>
      </c>
      <c r="T2097">
        <v>0</v>
      </c>
      <c r="U2097">
        <v>0</v>
      </c>
      <c r="V2097">
        <v>0</v>
      </c>
    </row>
    <row r="2098" spans="1:22" x14ac:dyDescent="0.3">
      <c r="A2098" s="18" t="s">
        <v>112</v>
      </c>
      <c r="B2098" s="17" t="s">
        <v>363</v>
      </c>
      <c r="C2098" s="17" t="s">
        <v>140</v>
      </c>
      <c r="D2098" s="22">
        <v>7254572.75</v>
      </c>
      <c r="E2098" s="22">
        <v>4128115.4007999999</v>
      </c>
      <c r="F2098" s="22">
        <v>106620.03</v>
      </c>
      <c r="G2098" s="22">
        <v>15.09</v>
      </c>
      <c r="H2098" s="22">
        <v>0</v>
      </c>
      <c r="I2098" s="22">
        <v>19055.59</v>
      </c>
      <c r="J2098" s="22">
        <v>0</v>
      </c>
      <c r="K2098" s="22">
        <v>0</v>
      </c>
      <c r="L2098" s="22">
        <v>0</v>
      </c>
      <c r="M2098" s="22">
        <v>0</v>
      </c>
      <c r="N2098" s="22">
        <v>213111.32</v>
      </c>
      <c r="O2098" s="22">
        <v>6774.23</v>
      </c>
      <c r="P2098" s="22">
        <v>0</v>
      </c>
      <c r="Q2098" s="22">
        <v>3274284.1992000001</v>
      </c>
      <c r="R2098" s="22">
        <v>34410.28</v>
      </c>
      <c r="S2098" s="22">
        <v>6796.54</v>
      </c>
      <c r="T2098">
        <v>60103.64</v>
      </c>
      <c r="U2098">
        <v>0</v>
      </c>
      <c r="V2098">
        <v>0</v>
      </c>
    </row>
    <row r="2099" spans="1:22" x14ac:dyDescent="0.3">
      <c r="A2099" s="18" t="s">
        <v>112</v>
      </c>
      <c r="B2099" s="17" t="s">
        <v>363</v>
      </c>
      <c r="C2099" s="17" t="s">
        <v>141</v>
      </c>
      <c r="D2099" s="22">
        <v>1530938.76</v>
      </c>
      <c r="E2099" s="22">
        <v>1602319.78</v>
      </c>
      <c r="F2099" s="22">
        <v>71381.02</v>
      </c>
      <c r="G2099" s="22">
        <v>10.07</v>
      </c>
      <c r="H2099" s="22">
        <v>0</v>
      </c>
      <c r="I2099" s="22">
        <v>13411.43</v>
      </c>
      <c r="J2099" s="22">
        <v>0</v>
      </c>
      <c r="K2099" s="22">
        <v>0</v>
      </c>
      <c r="L2099" s="22">
        <v>0</v>
      </c>
      <c r="M2099" s="22">
        <v>0</v>
      </c>
      <c r="N2099" s="22">
        <v>27178.639999999999</v>
      </c>
      <c r="O2099" s="22">
        <v>140.72999999999999</v>
      </c>
      <c r="P2099" s="22">
        <v>0</v>
      </c>
      <c r="Q2099" s="22">
        <v>0</v>
      </c>
      <c r="R2099" s="22">
        <v>0</v>
      </c>
      <c r="S2099" s="22">
        <v>0</v>
      </c>
      <c r="T2099">
        <v>0</v>
      </c>
      <c r="U2099">
        <v>0</v>
      </c>
      <c r="V2099">
        <v>0</v>
      </c>
    </row>
    <row r="2100" spans="1:22" x14ac:dyDescent="0.3">
      <c r="A2100" s="18" t="s">
        <v>112</v>
      </c>
      <c r="B2100" s="17" t="s">
        <v>363</v>
      </c>
      <c r="C2100" s="17" t="s">
        <v>142</v>
      </c>
      <c r="D2100" s="22">
        <v>529487.89</v>
      </c>
      <c r="E2100" s="22">
        <v>567138.88</v>
      </c>
      <c r="F2100" s="22">
        <v>37650.99</v>
      </c>
      <c r="G2100" s="22">
        <v>3.77</v>
      </c>
      <c r="H2100" s="22">
        <v>0</v>
      </c>
      <c r="I2100" s="22">
        <v>6567.59</v>
      </c>
      <c r="J2100" s="22">
        <v>0</v>
      </c>
      <c r="K2100" s="22">
        <v>0</v>
      </c>
      <c r="L2100" s="22">
        <v>0</v>
      </c>
      <c r="M2100" s="22">
        <v>0</v>
      </c>
      <c r="N2100" s="22">
        <v>8432.5</v>
      </c>
      <c r="O2100" s="22">
        <v>401.31</v>
      </c>
      <c r="P2100" s="22">
        <v>0</v>
      </c>
      <c r="Q2100" s="22">
        <v>0</v>
      </c>
      <c r="R2100" s="22">
        <v>0</v>
      </c>
      <c r="S2100" s="22">
        <v>0</v>
      </c>
      <c r="T2100">
        <v>0</v>
      </c>
      <c r="U2100">
        <v>0</v>
      </c>
      <c r="V2100">
        <v>0</v>
      </c>
    </row>
    <row r="2101" spans="1:22" x14ac:dyDescent="0.3">
      <c r="A2101" s="18" t="s">
        <v>112</v>
      </c>
      <c r="B2101" s="17" t="s">
        <v>363</v>
      </c>
      <c r="C2101" s="17" t="s">
        <v>144</v>
      </c>
      <c r="D2101" s="22">
        <v>4143.68</v>
      </c>
      <c r="E2101" s="22">
        <v>4143.68</v>
      </c>
      <c r="F2101" s="22">
        <v>0</v>
      </c>
      <c r="G2101" s="22">
        <v>0</v>
      </c>
      <c r="H2101" s="22">
        <v>0</v>
      </c>
      <c r="I2101" s="22">
        <v>0</v>
      </c>
      <c r="J2101" s="22">
        <v>0</v>
      </c>
      <c r="K2101" s="22">
        <v>0</v>
      </c>
      <c r="L2101" s="22">
        <v>0</v>
      </c>
      <c r="M2101" s="22">
        <v>0</v>
      </c>
      <c r="N2101" s="22">
        <v>0</v>
      </c>
      <c r="O2101" s="22">
        <v>0</v>
      </c>
      <c r="P2101" s="22">
        <v>0</v>
      </c>
      <c r="Q2101" s="22">
        <v>0</v>
      </c>
      <c r="R2101" s="22">
        <v>0</v>
      </c>
      <c r="S2101" s="22">
        <v>0</v>
      </c>
      <c r="T2101">
        <v>0</v>
      </c>
      <c r="U2101">
        <v>0</v>
      </c>
      <c r="V2101">
        <v>0</v>
      </c>
    </row>
    <row r="2102" spans="1:22" x14ac:dyDescent="0.3">
      <c r="A2102" s="18" t="s">
        <v>112</v>
      </c>
      <c r="B2102" s="17" t="s">
        <v>363</v>
      </c>
      <c r="C2102" s="17" t="s">
        <v>145</v>
      </c>
      <c r="D2102" s="22">
        <v>12258.34</v>
      </c>
      <c r="E2102" s="22">
        <v>12069.979300000001</v>
      </c>
      <c r="F2102" s="22">
        <v>0</v>
      </c>
      <c r="G2102" s="22">
        <v>0</v>
      </c>
      <c r="H2102" s="22">
        <v>0</v>
      </c>
      <c r="I2102" s="22">
        <v>0</v>
      </c>
      <c r="J2102" s="22">
        <v>0</v>
      </c>
      <c r="K2102" s="22">
        <v>0</v>
      </c>
      <c r="L2102" s="22">
        <v>0</v>
      </c>
      <c r="M2102" s="22">
        <v>0</v>
      </c>
      <c r="N2102" s="22">
        <v>0</v>
      </c>
      <c r="O2102" s="22">
        <v>0</v>
      </c>
      <c r="P2102" s="22">
        <v>0</v>
      </c>
      <c r="Q2102" s="22">
        <v>188.36070000000001</v>
      </c>
      <c r="R2102" s="22">
        <v>0</v>
      </c>
      <c r="S2102" s="22">
        <v>0</v>
      </c>
      <c r="T2102">
        <v>0</v>
      </c>
      <c r="U2102">
        <v>0</v>
      </c>
      <c r="V2102">
        <v>0</v>
      </c>
    </row>
  </sheetData>
  <autoFilter ref="A1:Y1" xr:uid="{00000000-0001-0000-03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Notes</vt:lpstr>
      <vt:lpstr>Instructions</vt:lpstr>
      <vt:lpstr>Recon</vt:lpstr>
      <vt:lpstr>Recon (MARION ONLY)</vt:lpstr>
      <vt:lpstr>Data</vt:lpstr>
    </vt:vector>
  </TitlesOfParts>
  <Company>State of Indiana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Reynolds</dc:creator>
  <cp:lastModifiedBy>Cope, Jane</cp:lastModifiedBy>
  <dcterms:created xsi:type="dcterms:W3CDTF">2019-09-17T19:50:15Z</dcterms:created>
  <dcterms:modified xsi:type="dcterms:W3CDTF">2026-10-06T14:34:13Z</dcterms:modified>
</cp:coreProperties>
</file>